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เต้ จนท.การเงิน\16.ITA การเงิน\แบบฟอร์มใหม่\"/>
    </mc:Choice>
  </mc:AlternateContent>
  <xr:revisionPtr revIDLastSave="0" documentId="13_ncr:1_{B418631A-8210-435C-8878-FA98EAEEFCEC}" xr6:coauthVersionLast="47" xr6:coauthVersionMax="47" xr10:uidLastSave="{00000000-0000-0000-0000-000000000000}"/>
  <bookViews>
    <workbookView xWindow="-120" yWindow="-120" windowWidth="29040" windowHeight="15720" activeTab="1" xr2:uid="{A99ADD3C-9165-4D92-9D35-81A42FFAD308}"/>
  </bookViews>
  <sheets>
    <sheet name="แผนการใช้งบประมาณดำเนินงาน" sheetId="2" r:id="rId1"/>
    <sheet name="แผนการใช้งบประมาณรายจ่ายอื่น" sheetId="1" r:id="rId2"/>
  </sheets>
  <definedNames>
    <definedName name="_xlnm.Print_Titles" localSheetId="0">แผนการใช้งบประมาณดำเนินงาน!$1:$7</definedName>
    <definedName name="_xlnm.Print_Titles" localSheetId="1">แผนการใช้งบประมาณรายจ่ายอื่น!$1:$7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31" i="2"/>
  <c r="D17" i="1"/>
  <c r="D12" i="1"/>
  <c r="A2" i="1"/>
  <c r="A1" i="1"/>
  <c r="D30" i="1"/>
  <c r="D37" i="2" l="1"/>
  <c r="D37" i="1"/>
</calcChain>
</file>

<file path=xl/sharedStrings.xml><?xml version="1.0" encoding="utf-8"?>
<sst xmlns="http://schemas.openxmlformats.org/spreadsheetml/2006/main" count="301" uniqueCount="120">
  <si>
    <t>ชื่อโครงการ</t>
  </si>
  <si>
    <t>เป้าหมาย</t>
  </si>
  <si>
    <t>งบประมาณ/แหล่งที่จัดสรร/สนับสนุน</t>
  </si>
  <si>
    <t>ระยะเวลา</t>
  </si>
  <si>
    <t>ผลที่คาดว่า</t>
  </si>
  <si>
    <t>ที่</t>
  </si>
  <si>
    <t>กิจกรรม</t>
  </si>
  <si>
    <t>วิธีการดำเนินการ</t>
  </si>
  <si>
    <t>สตช.</t>
  </si>
  <si>
    <t>หน่วยงาน</t>
  </si>
  <si>
    <t>อปท.</t>
  </si>
  <si>
    <t>อื่นๆ</t>
  </si>
  <si>
    <t>ดำเนินการ</t>
  </si>
  <si>
    <t>จะได้รับ</t>
  </si>
  <si>
    <t>ภาครัฐ</t>
  </si>
  <si>
    <t>ภาคเอกชน</t>
  </si>
  <si>
    <t xml:space="preserve"> -</t>
  </si>
  <si>
    <t>กำหนดมาตรการในการ</t>
  </si>
  <si>
    <t>ค่าใช้จ่ายสาธารณูปโภคลดลง</t>
  </si>
  <si>
    <t>ประหยัดพลังงาน</t>
  </si>
  <si>
    <t>โครงการรณรงค์ป้องกัน และแก้ไขปัญหาอุบัติเหตุทางถนน</t>
  </si>
  <si>
    <t>ป้องกันการเกิดอุบัติเหตุทางถนน</t>
  </si>
  <si>
    <t>บังคับใช้กฏหมายในช่วง</t>
  </si>
  <si>
    <t>ใช้ในการปฏิบัติหน้าที่ ป้องกันเหตุ</t>
  </si>
  <si>
    <t>โครงการตำรวจประสานโรงเรียน(1 ตำรวจ 1 โรงเรียน)</t>
  </si>
  <si>
    <t>ลดปัญหายาเสพติดในสถาศึกษา</t>
  </si>
  <si>
    <t>แก้ไขปัญหายาเสพติดระดับชุมชน</t>
  </si>
  <si>
    <t>โครงการปราบปรามการค้ายาเสพติด</t>
  </si>
  <si>
    <t>กำหนดพื้นที่ที่มีการแพร่ระบาด</t>
  </si>
  <si>
    <t>สามารถลดการแพร่ระบาดในชุมชน</t>
  </si>
  <si>
    <t>ของยาเสพติด เพื่อปิดล้อมตรวจ</t>
  </si>
  <si>
    <t>ระบาดยาเสพติด</t>
  </si>
  <si>
    <t>ค้น สกัดกั้น ไม่ให้มีการแพร่</t>
  </si>
  <si>
    <t>ระบาดของยาเสพติดในชุมชน</t>
  </si>
  <si>
    <t>สกัดกั้นและปราบปรามเครือข่าย</t>
  </si>
  <si>
    <t xml:space="preserve">สามารถสกัดกั้นและปราบปราม </t>
  </si>
  <si>
    <t>การค้ายาเสพติดในประเทศ</t>
  </si>
  <si>
    <t>ทำลายเครือข่ายการค้ายาเสพติด</t>
  </si>
  <si>
    <t>และอาชญากรรมข้ามชาติ</t>
  </si>
  <si>
    <t>รายสำคัญ</t>
  </si>
  <si>
    <t>การบริหารจัดการสกัดกั้นยา</t>
  </si>
  <si>
    <t>เสพติดพื้นที่พักคอย</t>
  </si>
  <si>
    <t>ผู้เสพยาเสพติดที่เข้าสู่กระบวนการ</t>
  </si>
  <si>
    <t>บำบัดรักษาและปรับเปลี่ยน</t>
  </si>
  <si>
    <t>พฤติกรรมมีคุณภาพชีวิตที่ดีขึ้น</t>
  </si>
  <si>
    <t xml:space="preserve">       - ค่าสาธารณูปโภค</t>
  </si>
  <si>
    <t>ต.ค.66 - ก.ย. 67</t>
  </si>
  <si>
    <t>เทศกาลปีใหม่สงกรานต์</t>
  </si>
  <si>
    <t xml:space="preserve">       - น้ำมันเชื้อเพลิง</t>
  </si>
  <si>
    <t xml:space="preserve">       - ค่าวัสดุสำนักงาน</t>
  </si>
  <si>
    <t xml:space="preserve">      -  ค่าน้ำมันเชื้อเพลิง</t>
  </si>
  <si>
    <t>การสร้างภูมิคุ้มกันในกลุ่ม
เป้าหมายระดับโรงเรียนประถมศึกษาหรือมัธยมศึกษา
หรือเทียบเท่า</t>
  </si>
  <si>
    <t xml:space="preserve">ช่วงเทศกาลสำคัญ </t>
  </si>
  <si>
    <t xml:space="preserve">       - ค่าล่วงเวลา OT</t>
  </si>
  <si>
    <t xml:space="preserve">       - ค่าซ่อมแซมยานพาหนะ</t>
  </si>
  <si>
    <t xml:space="preserve">       - ค่าจ้างเหมาบริการ</t>
  </si>
  <si>
    <t xml:space="preserve">       - ค่าวัสดุสำนักงาน (จราจร)</t>
  </si>
  <si>
    <t xml:space="preserve">       - ค่าอาหารผู้ต้องหา</t>
  </si>
  <si>
    <t xml:space="preserve">      - งบปฏิรูปงานสอบสวน</t>
  </si>
  <si>
    <t xml:space="preserve">       - ค่าเบี้ยเลี้ยงการเดินทางไปราชการ</t>
  </si>
  <si>
    <t>กำหนดให้ใช้วัสดุสำนักงานด้วยความประหยัด</t>
  </si>
  <si>
    <t>ค่าวัสดุสำนักงานเพียงพอกับปริมาณงานประจำปี</t>
  </si>
  <si>
    <t>เบิกจ่ายให้กับข้าราชการตำรวจผู้ปฏิบัติหน้าที่ล่วงเวลาการทำงานนอกเหนือเวลาราชการ</t>
  </si>
  <si>
    <t>เบิกจ่ายให้กับข้าราชการตำรวจผู้ที่เดินทางไปราชการต่างพื้นที่</t>
  </si>
  <si>
    <t>ซ่อมแซมยานพาหนะที่สึกหรอให้กลับมาใช้งานได้ดังเดิม</t>
  </si>
  <si>
    <t>เบิกจ่ายให้กับแม่บ้านรับเหมาทำความสะอาด</t>
  </si>
  <si>
    <t>เบิกจ่ายตามยอดผู้ต้องหาในรอบเดือนฯ</t>
  </si>
  <si>
    <t>เบิกจ่ายให้กับข้าราชการตำรวจผู้ปฏิบัติหน้าที่ล่วงเวลาการทำงานนอกเหนือเวลาราชการ ครบถ้วน</t>
  </si>
  <si>
    <t>เบิกจ่ายให้กับข้าราชการตำรวจผู้ที่เดินทางไปราชการต่างพื้นที่ตามที่กำหนดไว้</t>
  </si>
  <si>
    <t>ยานพาหนะที่ซ่อมกลับมาใช้งานได้ตามปกติ</t>
  </si>
  <si>
    <t>เบิกจ่ายได้ครบถ้วนตามกำหนด</t>
  </si>
  <si>
    <t>สำหรับใช้ในการดำเนินงานสอบสวนต่าง ๆ</t>
  </si>
  <si>
    <t>เบิกใช้จ่ายตามความจำเป็นจนครบรอบปีงบประมาณ</t>
  </si>
  <si>
    <t>เพื่อแก้ไขปัญหาผู้ติดยาเสพติดอย่างครบวงจร</t>
  </si>
  <si>
    <t>เป็นไปตามเป้าหมายที่วางไว้</t>
  </si>
  <si>
    <t xml:space="preserve">     - ค่าวัสดุสำนักงาน</t>
  </si>
  <si>
    <t xml:space="preserve">     - ค่าตอบแทนชุดปฏิบัติการฯ</t>
  </si>
  <si>
    <t xml:space="preserve">     - ค่าน้ำมันเชื้อเพลิง</t>
  </si>
  <si>
    <t xml:space="preserve">     - ค่าประชุมเชิงปฏิบัติการ</t>
  </si>
  <si>
    <t xml:space="preserve">     - ค่าประชุมผู้บำบัด</t>
  </si>
  <si>
    <t>โครงการ การบังคับใช้กฏหมาย อำนวยความยุติธรรมและบริการประชาชนกิจกรรม การบังคับใช้กฏหมาย และบริการประชาชน</t>
  </si>
  <si>
    <t>เพื่อแก้ไขปัญหายาเสพติดแบบครบวงจรตามยุทธศาสตร์ชาติ</t>
  </si>
  <si>
    <t>เบิกจ่ายน้ำมันเชื้อเพลิงให้เพียงพอต่อการปฏิบัติหน้าที่</t>
  </si>
  <si>
    <t xml:space="preserve">ค่าน้ำมันเชื้อเพลิงสำหรับรถยนต์เช่า รถยนต์ตู้โดยสาร (ทดแทน)ฯ และรถยนต์เอนกประสงค์ (ทดแทน) </t>
  </si>
  <si>
    <t xml:space="preserve">ใช้ในการปฏิบัติหน้าที่ ป้องกันเหตุที่จะเกิดขึ้น </t>
  </si>
  <si>
    <t>สร้างการมีส่วนร่วมของประชาชนใน</t>
  </si>
  <si>
    <t xml:space="preserve">     - ภารกิจชุมชนสัมพันธ์ ค่าล่วงเวลา OT</t>
  </si>
  <si>
    <t xml:space="preserve"> </t>
  </si>
  <si>
    <t xml:space="preserve">     - ภารกิจชุมชนสัมพันธ์ ค่าตอบแทนอาสาสมัครตำรวจบ้าน</t>
  </si>
  <si>
    <t xml:space="preserve">     - ค่าเครื่องแบบ</t>
  </si>
  <si>
    <t>-</t>
  </si>
  <si>
    <t>โครงการสร้างเครือข่ายการมีส่วนร่วมของประชาชนในการ</t>
  </si>
  <si>
    <t>เพื่อบรรเทาค่าใข้จ่ายให้กับข้าราชการตำรวจ</t>
  </si>
  <si>
    <t>รวม</t>
  </si>
  <si>
    <t>4.1 โครงการปิดล้อมตรวจค้นเป้าหมายยาเสพติดเพื่อป้องกันการแพร่</t>
  </si>
  <si>
    <t>4.2 โครงการบริหารจัดการสกัดกั้นยาเสพติด (Heart Land)</t>
  </si>
  <si>
    <t>4.3 โครงการสลายโครงสร้างเครือข่ายผู้มีอิทธิพลฯ ที่เกี่ยวข้องกับยาเสพติด</t>
  </si>
  <si>
    <t>4.5 โครงการชุมชนบำบัดอย่างยั่งยืนในตำบลแพร่ระบาดยาเสพติด
สูงสุด 100 ตำบล</t>
  </si>
  <si>
    <t>ปราบปรามและบังคับใช้กฎหมาย ในการทำลายโครงสร้างการค้ายาเสพติด กลุ่มผู้มีอิทธิพล ผู้อยู่เบื้องหลัง</t>
  </si>
  <si>
    <t>ดำเนินการยึด อายัดทรัพย์สิน ของเครือข่ายยาเสพติดตาม พ.ร.บ.มาตราการป้องกันและปราบปรามการฟอกเงิน  พ.ศ.2542</t>
  </si>
  <si>
    <t>ต.ค.67 - ก.ย. 68</t>
  </si>
  <si>
    <t>ประจำปีงบประมาณ พ.ศ.2568 ไตรมาส ที่ 1 - 2 (งบดำเนินงาน)</t>
  </si>
  <si>
    <t xml:space="preserve">      - งบปฏิรูปงานป้องกันปราบปราม</t>
  </si>
  <si>
    <t>ป้องกันอาชญากรรม</t>
  </si>
  <si>
    <t>การป้องกันอาชญากรรม</t>
  </si>
  <si>
    <t xml:space="preserve">       - เทศกาลปีใหม่ 2568</t>
  </si>
  <si>
    <t>ต.ค.67 - มี.ค. 68</t>
  </si>
  <si>
    <t>มี.ค. 68 - ก.ค. 68</t>
  </si>
  <si>
    <t>ต.ค.67 - มิ.ย. 68</t>
  </si>
  <si>
    <t xml:space="preserve">      - ค่าใช้จ่ายการประชุม ครั้งที่ 2</t>
  </si>
  <si>
    <t xml:space="preserve">      - ค่าใช้จ่ายการประชุม ครั้งที่ 1</t>
  </si>
  <si>
    <t xml:space="preserve">     - ค่าเบี้ยประชุม กต.ตร.</t>
  </si>
  <si>
    <t>สำหรับใช้ในการดำเนินงานป้องกันปราบปราม</t>
  </si>
  <si>
    <t>ข้อมูล ณ วันที่ 10 มีนาคม 2568</t>
  </si>
  <si>
    <t>แผนการใช้จ่ายงบประมาณ สถานึตำรวจภูธรน้ำเป็น</t>
  </si>
  <si>
    <t>พ.ต.ท.</t>
  </si>
  <si>
    <t xml:space="preserve">   ( คมกฤต  แจ่นประโคน )</t>
  </si>
  <si>
    <t xml:space="preserve">        สว.สภ.น้ำเป็น</t>
  </si>
  <si>
    <t xml:space="preserve">          สว.สภ.น้ำเป็น</t>
  </si>
  <si>
    <t>โครงการสร้างภูมิคุ้มกันและป้องกันยาเสพติดกิจกรรมการสร้างภูมิคุ้มกันในกลุ่มเป้าหมายระดับโรงเรียนประถมศึกษาและมัธยมศึกษาหรือเทียบเท่า (D.A.R.E)
    จำนวน  8 ห้องเรียน ห้องละ 3,900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</si>
</sst>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505050"/>
      </top>
      <bottom/>
      <diagonal/>
    </border>
    <border>
      <left style="thin">
        <color indexed="64"/>
      </left>
      <right style="thin">
        <color indexed="64"/>
      </right>
      <top style="thin">
        <color rgb="FF505050"/>
      </top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187" fontId="5" fillId="0" borderId="0" xfId="1" applyNumberFormat="1" applyFont="1" applyFill="1"/>
    <xf numFmtId="0" fontId="5" fillId="0" borderId="0" xfId="0" applyFont="1" applyAlignment="1">
      <alignment shrinkToFit="1"/>
    </xf>
    <xf numFmtId="0" fontId="5" fillId="0" borderId="0" xfId="0" applyFont="1" applyAlignment="1">
      <alignment horizontal="left" shrinkToFi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shrinkToFit="1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43" fontId="4" fillId="2" borderId="8" xfId="1" applyFont="1" applyFill="1" applyBorder="1" applyAlignment="1">
      <alignment horizontal="center"/>
    </xf>
    <xf numFmtId="187" fontId="4" fillId="2" borderId="9" xfId="1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shrinkToFit="1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43" fontId="4" fillId="2" borderId="11" xfId="1" applyFont="1" applyFill="1" applyBorder="1" applyAlignment="1">
      <alignment horizontal="center"/>
    </xf>
    <xf numFmtId="187" fontId="4" fillId="2" borderId="12" xfId="1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shrinkToFi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43" fontId="5" fillId="0" borderId="3" xfId="0" applyNumberFormat="1" applyFont="1" applyBorder="1" applyAlignment="1">
      <alignment horizontal="left" vertical="center"/>
    </xf>
    <xf numFmtId="187" fontId="5" fillId="0" borderId="3" xfId="1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shrinkToFit="1"/>
    </xf>
    <xf numFmtId="0" fontId="5" fillId="0" borderId="3" xfId="0" applyFont="1" applyBorder="1" applyAlignment="1">
      <alignment horizontal="left" shrinkToFi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/>
    <xf numFmtId="43" fontId="5" fillId="0" borderId="8" xfId="0" applyNumberFormat="1" applyFont="1" applyBorder="1" applyAlignment="1">
      <alignment horizontal="left" vertical="center"/>
    </xf>
    <xf numFmtId="187" fontId="5" fillId="0" borderId="8" xfId="1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shrinkToFit="1"/>
    </xf>
    <xf numFmtId="0" fontId="5" fillId="0" borderId="8" xfId="0" applyFont="1" applyBorder="1" applyAlignment="1">
      <alignment horizontal="left" shrinkToFit="1"/>
    </xf>
    <xf numFmtId="43" fontId="5" fillId="0" borderId="8" xfId="0" applyNumberFormat="1" applyFont="1" applyBorder="1" applyAlignment="1">
      <alignment horizontal="left"/>
    </xf>
    <xf numFmtId="187" fontId="5" fillId="0" borderId="8" xfId="1" applyNumberFormat="1" applyFont="1" applyFill="1" applyBorder="1"/>
    <xf numFmtId="0" fontId="5" fillId="0" borderId="8" xfId="0" applyFont="1" applyBorder="1" applyAlignment="1">
      <alignment shrinkToFit="1"/>
    </xf>
    <xf numFmtId="43" fontId="5" fillId="0" borderId="3" xfId="0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shrinkToFit="1"/>
    </xf>
    <xf numFmtId="0" fontId="5" fillId="0" borderId="11" xfId="0" applyFont="1" applyBorder="1"/>
    <xf numFmtId="187" fontId="5" fillId="0" borderId="11" xfId="1" applyNumberFormat="1" applyFont="1" applyFill="1" applyBorder="1"/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187" fontId="5" fillId="0" borderId="3" xfId="1" applyNumberFormat="1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top" shrinkToFit="1"/>
    </xf>
    <xf numFmtId="43" fontId="5" fillId="0" borderId="3" xfId="0" applyNumberFormat="1" applyFont="1" applyBorder="1" applyAlignment="1">
      <alignment horizontal="left"/>
    </xf>
    <xf numFmtId="187" fontId="6" fillId="0" borderId="3" xfId="1" applyNumberFormat="1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43" fontId="5" fillId="0" borderId="11" xfId="0" applyNumberFormat="1" applyFont="1" applyBorder="1" applyAlignment="1">
      <alignment horizontal="left"/>
    </xf>
    <xf numFmtId="187" fontId="7" fillId="0" borderId="11" xfId="1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shrinkToFit="1"/>
    </xf>
    <xf numFmtId="0" fontId="5" fillId="0" borderId="10" xfId="0" applyFont="1" applyBorder="1"/>
    <xf numFmtId="0" fontId="5" fillId="0" borderId="10" xfId="0" applyFont="1" applyBorder="1" applyAlignment="1">
      <alignment shrinkToFit="1"/>
    </xf>
    <xf numFmtId="0" fontId="5" fillId="0" borderId="11" xfId="0" applyFont="1" applyBorder="1" applyAlignment="1">
      <alignment horizontal="left" shrinkToFit="1"/>
    </xf>
    <xf numFmtId="187" fontId="6" fillId="0" borderId="8" xfId="1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187" fontId="6" fillId="0" borderId="8" xfId="1" applyNumberFormat="1" applyFont="1" applyFill="1" applyBorder="1"/>
    <xf numFmtId="187" fontId="6" fillId="0" borderId="11" xfId="1" applyNumberFormat="1" applyFont="1" applyFill="1" applyBorder="1"/>
    <xf numFmtId="0" fontId="5" fillId="0" borderId="11" xfId="0" applyFont="1" applyBorder="1" applyAlignment="1">
      <alignment shrinkToFit="1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vertical="top" wrapText="1"/>
    </xf>
    <xf numFmtId="43" fontId="6" fillId="0" borderId="3" xfId="0" applyNumberFormat="1" applyFont="1" applyBorder="1" applyAlignment="1">
      <alignment horizontal="left" vertical="top" wrapText="1"/>
    </xf>
    <xf numFmtId="187" fontId="6" fillId="0" borderId="3" xfId="1" applyNumberFormat="1" applyFont="1" applyFill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left" wrapText="1" shrinkToFit="1"/>
    </xf>
    <xf numFmtId="0" fontId="7" fillId="0" borderId="11" xfId="0" applyFont="1" applyBorder="1" applyAlignment="1">
      <alignment horizontal="center"/>
    </xf>
    <xf numFmtId="0" fontId="6" fillId="0" borderId="11" xfId="0" applyFont="1" applyBorder="1"/>
    <xf numFmtId="43" fontId="6" fillId="0" borderId="11" xfId="0" applyNumberFormat="1" applyFont="1" applyBorder="1" applyAlignment="1">
      <alignment horizontal="left"/>
    </xf>
    <xf numFmtId="0" fontId="6" fillId="0" borderId="11" xfId="0" applyFont="1" applyBorder="1" applyAlignment="1">
      <alignment shrinkToFit="1"/>
    </xf>
    <xf numFmtId="0" fontId="6" fillId="0" borderId="11" xfId="0" applyFont="1" applyBorder="1" applyAlignment="1">
      <alignment horizontal="left" shrinkToFi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 shrinkToFit="1"/>
    </xf>
    <xf numFmtId="187" fontId="5" fillId="0" borderId="8" xfId="1" applyNumberFormat="1" applyFont="1" applyFill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5" fillId="0" borderId="11" xfId="0" applyFont="1" applyBorder="1" applyAlignment="1">
      <alignment horizontal="left"/>
    </xf>
    <xf numFmtId="187" fontId="5" fillId="0" borderId="11" xfId="1" applyNumberFormat="1" applyFont="1" applyFill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87" fontId="5" fillId="0" borderId="0" xfId="1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13" xfId="0" applyFont="1" applyBorder="1" applyAlignment="1">
      <alignment horizontal="center"/>
    </xf>
    <xf numFmtId="0" fontId="5" fillId="0" borderId="13" xfId="0" applyFont="1" applyBorder="1"/>
    <xf numFmtId="0" fontId="5" fillId="0" borderId="13" xfId="0" applyFont="1" applyBorder="1" applyAlignment="1">
      <alignment horizontal="left"/>
    </xf>
    <xf numFmtId="187" fontId="5" fillId="0" borderId="13" xfId="1" applyNumberFormat="1" applyFont="1" applyFill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5" fillId="0" borderId="13" xfId="0" applyFont="1" applyBorder="1" applyAlignment="1">
      <alignment shrinkToFit="1"/>
    </xf>
    <xf numFmtId="0" fontId="5" fillId="0" borderId="13" xfId="0" applyFont="1" applyBorder="1" applyAlignment="1">
      <alignment horizontal="left" shrinkToFit="1"/>
    </xf>
    <xf numFmtId="187" fontId="5" fillId="4" borderId="19" xfId="1" applyNumberFormat="1" applyFont="1" applyFill="1" applyBorder="1"/>
    <xf numFmtId="0" fontId="5" fillId="0" borderId="19" xfId="0" applyFont="1" applyBorder="1"/>
    <xf numFmtId="0" fontId="5" fillId="0" borderId="19" xfId="0" applyFont="1" applyBorder="1" applyAlignment="1">
      <alignment shrinkToFit="1"/>
    </xf>
    <xf numFmtId="0" fontId="5" fillId="0" borderId="19" xfId="0" applyFont="1" applyBorder="1" applyAlignment="1">
      <alignment horizontal="left" shrinkToFit="1"/>
    </xf>
    <xf numFmtId="0" fontId="5" fillId="0" borderId="0" xfId="0" applyFont="1" applyAlignment="1">
      <alignment horizontal="right"/>
    </xf>
    <xf numFmtId="43" fontId="5" fillId="0" borderId="3" xfId="1" applyFont="1" applyFill="1" applyBorder="1" applyAlignment="1">
      <alignment horizontal="center" vertical="top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top" wrapText="1"/>
    </xf>
    <xf numFmtId="43" fontId="5" fillId="0" borderId="11" xfId="1" applyFont="1" applyFill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 shrinkToFit="1"/>
    </xf>
    <xf numFmtId="0" fontId="5" fillId="0" borderId="11" xfId="0" applyFont="1" applyBorder="1" applyAlignment="1">
      <alignment horizontal="left" vertical="top" shrinkToFit="1"/>
    </xf>
    <xf numFmtId="0" fontId="5" fillId="0" borderId="2" xfId="0" applyFont="1" applyBorder="1"/>
    <xf numFmtId="43" fontId="5" fillId="0" borderId="3" xfId="1" applyFont="1" applyFill="1" applyBorder="1" applyAlignment="1">
      <alignment horizontal="left" vertical="center"/>
    </xf>
    <xf numFmtId="1" fontId="5" fillId="0" borderId="11" xfId="0" applyNumberFormat="1" applyFont="1" applyBorder="1" applyAlignment="1">
      <alignment horizontal="center"/>
    </xf>
    <xf numFmtId="43" fontId="5" fillId="0" borderId="11" xfId="1" applyFont="1" applyFill="1" applyBorder="1" applyAlignment="1">
      <alignment horizontal="left" vertical="center"/>
    </xf>
    <xf numFmtId="187" fontId="5" fillId="0" borderId="11" xfId="1" applyNumberFormat="1" applyFont="1" applyFill="1" applyBorder="1" applyAlignment="1">
      <alignment horizontal="center"/>
    </xf>
    <xf numFmtId="0" fontId="5" fillId="0" borderId="11" xfId="0" applyFont="1" applyBorder="1" applyAlignment="1">
      <alignment horizontal="center" shrinkToFit="1"/>
    </xf>
    <xf numFmtId="1" fontId="5" fillId="0" borderId="13" xfId="0" applyNumberFormat="1" applyFont="1" applyBorder="1" applyAlignment="1">
      <alignment horizontal="center"/>
    </xf>
    <xf numFmtId="0" fontId="5" fillId="0" borderId="4" xfId="0" applyFont="1" applyBorder="1" applyAlignment="1">
      <alignment vertical="top"/>
    </xf>
    <xf numFmtId="43" fontId="5" fillId="0" borderId="13" xfId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left" wrapText="1" shrinkToFit="1"/>
    </xf>
    <xf numFmtId="0" fontId="5" fillId="0" borderId="13" xfId="0" applyFont="1" applyBorder="1" applyAlignment="1">
      <alignment vertical="top"/>
    </xf>
    <xf numFmtId="0" fontId="5" fillId="0" borderId="13" xfId="0" applyFont="1" applyBorder="1" applyAlignment="1">
      <alignment horizontal="center" vertical="top" shrinkToFit="1"/>
    </xf>
    <xf numFmtId="43" fontId="5" fillId="0" borderId="13" xfId="1" applyFont="1" applyFill="1" applyBorder="1" applyAlignment="1">
      <alignment horizontal="left" vertical="top" wrapText="1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vertical="top"/>
    </xf>
    <xf numFmtId="43" fontId="5" fillId="0" borderId="0" xfId="1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top" shrinkToFit="1"/>
    </xf>
    <xf numFmtId="0" fontId="5" fillId="0" borderId="13" xfId="0" applyFont="1" applyBorder="1" applyAlignment="1">
      <alignment horizontal="left" vertical="top" shrinkToFit="1"/>
    </xf>
    <xf numFmtId="0" fontId="5" fillId="0" borderId="13" xfId="0" applyFont="1" applyBorder="1" applyAlignment="1">
      <alignment horizontal="left" vertical="top" wrapText="1" shrinkToFit="1"/>
    </xf>
    <xf numFmtId="0" fontId="5" fillId="0" borderId="7" xfId="0" applyFont="1" applyBorder="1" applyAlignment="1">
      <alignment vertical="top"/>
    </xf>
    <xf numFmtId="43" fontId="5" fillId="0" borderId="8" xfId="1" applyFont="1" applyFill="1" applyBorder="1" applyAlignment="1">
      <alignment horizontal="left" vertical="top" wrapText="1"/>
    </xf>
    <xf numFmtId="1" fontId="5" fillId="0" borderId="3" xfId="0" applyNumberFormat="1" applyFont="1" applyBorder="1" applyAlignment="1">
      <alignment horizontal="center"/>
    </xf>
    <xf numFmtId="0" fontId="5" fillId="0" borderId="14" xfId="0" applyFont="1" applyBorder="1" applyAlignment="1">
      <alignment vertical="top"/>
    </xf>
    <xf numFmtId="43" fontId="5" fillId="0" borderId="15" xfId="1" applyFont="1" applyFill="1" applyBorder="1" applyAlignment="1">
      <alignment horizontal="left" vertical="top" wrapText="1"/>
    </xf>
    <xf numFmtId="187" fontId="5" fillId="0" borderId="15" xfId="1" applyNumberFormat="1" applyFont="1" applyFill="1" applyBorder="1" applyAlignment="1">
      <alignment horizontal="center" vertical="top"/>
    </xf>
    <xf numFmtId="0" fontId="5" fillId="0" borderId="8" xfId="0" applyFont="1" applyBorder="1" applyAlignment="1">
      <alignment horizontal="center" vertical="top" shrinkToFit="1"/>
    </xf>
    <xf numFmtId="0" fontId="5" fillId="0" borderId="8" xfId="0" applyFont="1" applyBorder="1" applyAlignment="1">
      <alignment horizontal="left" vertical="top" wrapText="1" shrinkToFit="1"/>
    </xf>
    <xf numFmtId="1" fontId="4" fillId="0" borderId="13" xfId="0" applyNumberFormat="1" applyFont="1" applyBorder="1" applyAlignment="1">
      <alignment horizontal="center" vertical="top"/>
    </xf>
    <xf numFmtId="0" fontId="5" fillId="0" borderId="13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top"/>
    </xf>
    <xf numFmtId="1" fontId="4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shrinkToFit="1"/>
    </xf>
    <xf numFmtId="1" fontId="4" fillId="0" borderId="3" xfId="0" applyNumberFormat="1" applyFont="1" applyBorder="1" applyAlignment="1">
      <alignment horizontal="center"/>
    </xf>
    <xf numFmtId="0" fontId="6" fillId="0" borderId="3" xfId="0" applyFont="1" applyBorder="1"/>
    <xf numFmtId="43" fontId="6" fillId="0" borderId="3" xfId="0" applyNumberFormat="1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shrinkToFit="1"/>
    </xf>
    <xf numFmtId="0" fontId="8" fillId="0" borderId="8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43" fontId="6" fillId="0" borderId="8" xfId="0" applyNumberFormat="1" applyFont="1" applyBorder="1" applyAlignment="1">
      <alignment horizontal="left"/>
    </xf>
    <xf numFmtId="0" fontId="6" fillId="0" borderId="8" xfId="0" applyFont="1" applyBorder="1"/>
    <xf numFmtId="0" fontId="6" fillId="0" borderId="8" xfId="0" applyFont="1" applyBorder="1" applyAlignment="1">
      <alignment shrinkToFit="1"/>
    </xf>
    <xf numFmtId="0" fontId="6" fillId="0" borderId="8" xfId="0" applyFont="1" applyBorder="1" applyAlignment="1">
      <alignment horizontal="left" shrinkToFit="1"/>
    </xf>
    <xf numFmtId="0" fontId="7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87" fontId="5" fillId="4" borderId="18" xfId="1" applyNumberFormat="1" applyFont="1" applyFill="1" applyBorder="1"/>
    <xf numFmtId="0" fontId="5" fillId="0" borderId="18" xfId="0" applyFont="1" applyBorder="1"/>
    <xf numFmtId="0" fontId="5" fillId="0" borderId="18" xfId="0" applyFont="1" applyBorder="1" applyAlignment="1">
      <alignment shrinkToFit="1"/>
    </xf>
    <xf numFmtId="0" fontId="5" fillId="0" borderId="18" xfId="0" applyFont="1" applyBorder="1" applyAlignment="1">
      <alignment horizontal="left" shrinkToFit="1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43" fontId="5" fillId="0" borderId="3" xfId="0" applyNumberFormat="1" applyFont="1" applyBorder="1" applyAlignment="1">
      <alignment horizontal="left" vertical="top" wrapText="1"/>
    </xf>
    <xf numFmtId="43" fontId="5" fillId="0" borderId="8" xfId="0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shrinkToFit="1"/>
    </xf>
    <xf numFmtId="0" fontId="5" fillId="0" borderId="8" xfId="0" applyFont="1" applyBorder="1" applyAlignment="1">
      <alignment horizontal="left" vertical="top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333374</xdr:colOff>
      <xdr:row>38</xdr:row>
      <xdr:rowOff>27920</xdr:rowOff>
    </xdr:from>
    <xdr:to>
      <xdr:col>2</xdr:col>
      <xdr:colOff>1428749</xdr:colOff>
      <xdr:row>39</xdr:row>
      <xdr:rowOff>276225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5BD2F97-FCF3-1EBE-09DE-4D662A674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699" y="14153495"/>
          <a:ext cx="1095375" cy="5531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37</xdr:row>
      <xdr:rowOff>146083</xdr:rowOff>
    </xdr:from>
    <xdr:to>
      <xdr:col>2</xdr:col>
      <xdr:colOff>1152525</xdr:colOff>
      <xdr:row>39</xdr:row>
      <xdr:rowOff>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09D5394-EFC7-47DC-410C-F29229FAA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13385833"/>
          <a:ext cx="800100" cy="463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E4297-B85F-404E-9C91-FFC15B77D12A}">
  <sheetPr>
    <pageSetUpPr fitToPage="1"/>
  </sheetPr>
  <dimension ref="A1:J42"/>
  <sheetViews>
    <sheetView topLeftCell="A19" zoomScaleNormal="100" zoomScaleSheetLayoutView="100" workbookViewId="0">
      <selection activeCell="B35" sqref="B35"/>
    </sheetView>
  </sheetViews>
  <sheetFormatPr defaultColWidth="9" defaultRowHeight="24" x14ac:dyDescent="0.55000000000000004"/>
  <cols>
    <col min="1" max="1" width="5.125" style="80" customWidth="1"/>
    <col min="2" max="2" width="44" style="2" customWidth="1"/>
    <col min="3" max="3" width="40.375" style="2" bestFit="1" customWidth="1"/>
    <col min="4" max="4" width="11" style="5" bestFit="1" customWidth="1"/>
    <col min="5" max="6" width="6.875" style="2" customWidth="1"/>
    <col min="7" max="7" width="4.625" style="2" customWidth="1"/>
    <col min="8" max="8" width="5.125" style="2" customWidth="1"/>
    <col min="9" max="9" width="14.125" style="6" bestFit="1" customWidth="1"/>
    <col min="10" max="10" width="27.5" style="7" customWidth="1"/>
    <col min="11" max="16384" width="9" style="1"/>
  </cols>
  <sheetData>
    <row r="1" spans="1:10" x14ac:dyDescent="0.55000000000000004">
      <c r="A1" s="156" t="s">
        <v>114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x14ac:dyDescent="0.55000000000000004">
      <c r="A2" s="156" t="s">
        <v>101</v>
      </c>
      <c r="B2" s="156"/>
      <c r="C2" s="156"/>
      <c r="D2" s="156"/>
      <c r="E2" s="156"/>
      <c r="F2" s="156"/>
      <c r="G2" s="156"/>
      <c r="H2" s="156"/>
      <c r="I2" s="156"/>
      <c r="J2" s="156"/>
    </row>
    <row r="3" spans="1:10" x14ac:dyDescent="0.55000000000000004">
      <c r="A3" s="156" t="s">
        <v>113</v>
      </c>
      <c r="B3" s="156"/>
      <c r="C3" s="156"/>
      <c r="D3" s="156"/>
      <c r="E3" s="156"/>
      <c r="F3" s="156"/>
      <c r="G3" s="156"/>
      <c r="H3" s="156"/>
      <c r="I3" s="156"/>
      <c r="J3" s="156"/>
    </row>
    <row r="4" spans="1:10" x14ac:dyDescent="0.55000000000000004">
      <c r="A4" s="3"/>
      <c r="B4" s="4"/>
      <c r="C4" s="4"/>
    </row>
    <row r="5" spans="1:10" x14ac:dyDescent="0.55000000000000004">
      <c r="A5" s="8"/>
      <c r="B5" s="9" t="s">
        <v>0</v>
      </c>
      <c r="C5" s="9" t="s">
        <v>1</v>
      </c>
      <c r="D5" s="157" t="s">
        <v>2</v>
      </c>
      <c r="E5" s="158"/>
      <c r="F5" s="158"/>
      <c r="G5" s="158"/>
      <c r="H5" s="159"/>
      <c r="I5" s="10" t="s">
        <v>3</v>
      </c>
      <c r="J5" s="10" t="s">
        <v>4</v>
      </c>
    </row>
    <row r="6" spans="1:10" x14ac:dyDescent="0.55000000000000004">
      <c r="A6" s="11" t="s">
        <v>5</v>
      </c>
      <c r="B6" s="12" t="s">
        <v>6</v>
      </c>
      <c r="C6" s="13" t="s">
        <v>7</v>
      </c>
      <c r="D6" s="14" t="s">
        <v>8</v>
      </c>
      <c r="E6" s="9" t="s">
        <v>9</v>
      </c>
      <c r="F6" s="9" t="s">
        <v>9</v>
      </c>
      <c r="G6" s="9" t="s">
        <v>10</v>
      </c>
      <c r="H6" s="9" t="s">
        <v>11</v>
      </c>
      <c r="I6" s="15" t="s">
        <v>12</v>
      </c>
      <c r="J6" s="15" t="s">
        <v>13</v>
      </c>
    </row>
    <row r="7" spans="1:10" x14ac:dyDescent="0.55000000000000004">
      <c r="A7" s="16"/>
      <c r="B7" s="17"/>
      <c r="C7" s="18"/>
      <c r="D7" s="19"/>
      <c r="E7" s="17" t="s">
        <v>14</v>
      </c>
      <c r="F7" s="17" t="s">
        <v>15</v>
      </c>
      <c r="G7" s="17"/>
      <c r="H7" s="17"/>
      <c r="I7" s="20"/>
      <c r="J7" s="20"/>
    </row>
    <row r="8" spans="1:10" ht="60.75" x14ac:dyDescent="0.55000000000000004">
      <c r="A8" s="21">
        <v>1</v>
      </c>
      <c r="B8" s="43" t="s">
        <v>80</v>
      </c>
      <c r="C8" s="96"/>
      <c r="D8" s="44">
        <f>(SUM(D10:D22))</f>
        <v>685800</v>
      </c>
      <c r="E8" s="42" t="s">
        <v>16</v>
      </c>
      <c r="F8" s="42" t="s">
        <v>16</v>
      </c>
      <c r="G8" s="42" t="s">
        <v>16</v>
      </c>
      <c r="H8" s="42" t="s">
        <v>16</v>
      </c>
      <c r="I8" s="45" t="s">
        <v>100</v>
      </c>
      <c r="J8" s="39" t="s">
        <v>70</v>
      </c>
    </row>
    <row r="9" spans="1:10" x14ac:dyDescent="0.55000000000000004">
      <c r="A9" s="97"/>
      <c r="B9" s="98"/>
      <c r="C9" s="99"/>
      <c r="D9" s="78"/>
      <c r="E9" s="100"/>
      <c r="F9" s="100"/>
      <c r="G9" s="100"/>
      <c r="H9" s="100"/>
      <c r="I9" s="101"/>
      <c r="J9" s="102"/>
    </row>
    <row r="10" spans="1:10" x14ac:dyDescent="0.55000000000000004">
      <c r="A10" s="25"/>
      <c r="B10" s="103" t="s">
        <v>45</v>
      </c>
      <c r="C10" s="104" t="s">
        <v>17</v>
      </c>
      <c r="D10" s="24">
        <v>16400</v>
      </c>
      <c r="E10" s="25" t="s">
        <v>16</v>
      </c>
      <c r="F10" s="25" t="s">
        <v>16</v>
      </c>
      <c r="G10" s="25" t="s">
        <v>16</v>
      </c>
      <c r="H10" s="25" t="s">
        <v>16</v>
      </c>
      <c r="I10" s="45" t="s">
        <v>100</v>
      </c>
      <c r="J10" s="27" t="s">
        <v>18</v>
      </c>
    </row>
    <row r="11" spans="1:10" x14ac:dyDescent="0.55000000000000004">
      <c r="A11" s="105"/>
      <c r="B11" s="40"/>
      <c r="C11" s="106" t="s">
        <v>19</v>
      </c>
      <c r="D11" s="107"/>
      <c r="E11" s="48"/>
      <c r="F11" s="48"/>
      <c r="G11" s="48"/>
      <c r="H11" s="48"/>
      <c r="I11" s="108"/>
      <c r="J11" s="55"/>
    </row>
    <row r="12" spans="1:10" ht="44.25" x14ac:dyDescent="0.55000000000000004">
      <c r="A12" s="109"/>
      <c r="B12" s="110" t="s">
        <v>49</v>
      </c>
      <c r="C12" s="111" t="s">
        <v>60</v>
      </c>
      <c r="D12" s="87">
        <v>2200</v>
      </c>
      <c r="E12" s="25" t="s">
        <v>16</v>
      </c>
      <c r="F12" s="25" t="s">
        <v>16</v>
      </c>
      <c r="G12" s="25" t="s">
        <v>16</v>
      </c>
      <c r="H12" s="25" t="s">
        <v>16</v>
      </c>
      <c r="I12" s="45" t="s">
        <v>100</v>
      </c>
      <c r="J12" s="112" t="s">
        <v>61</v>
      </c>
    </row>
    <row r="13" spans="1:10" ht="44.25" x14ac:dyDescent="0.55000000000000004">
      <c r="A13" s="109"/>
      <c r="B13" s="110" t="s">
        <v>56</v>
      </c>
      <c r="C13" s="111" t="s">
        <v>60</v>
      </c>
      <c r="D13" s="87">
        <v>1600</v>
      </c>
      <c r="E13" s="25" t="s">
        <v>16</v>
      </c>
      <c r="F13" s="25" t="s">
        <v>16</v>
      </c>
      <c r="G13" s="25" t="s">
        <v>16</v>
      </c>
      <c r="H13" s="25" t="s">
        <v>16</v>
      </c>
      <c r="I13" s="45" t="s">
        <v>100</v>
      </c>
      <c r="J13" s="112" t="s">
        <v>61</v>
      </c>
    </row>
    <row r="14" spans="1:10" ht="60.75" x14ac:dyDescent="0.55000000000000004">
      <c r="A14" s="109"/>
      <c r="B14" s="113" t="s">
        <v>53</v>
      </c>
      <c r="C14" s="111" t="s">
        <v>62</v>
      </c>
      <c r="D14" s="87">
        <v>249600</v>
      </c>
      <c r="E14" s="84" t="s">
        <v>16</v>
      </c>
      <c r="F14" s="84" t="s">
        <v>16</v>
      </c>
      <c r="G14" s="84" t="s">
        <v>16</v>
      </c>
      <c r="H14" s="84" t="s">
        <v>16</v>
      </c>
      <c r="I14" s="114" t="s">
        <v>46</v>
      </c>
      <c r="J14" s="111" t="s">
        <v>67</v>
      </c>
    </row>
    <row r="15" spans="1:10" ht="60.75" x14ac:dyDescent="0.55000000000000004">
      <c r="A15" s="109"/>
      <c r="B15" s="113" t="s">
        <v>59</v>
      </c>
      <c r="C15" s="115" t="s">
        <v>63</v>
      </c>
      <c r="D15" s="87">
        <v>6000</v>
      </c>
      <c r="E15" s="84" t="s">
        <v>16</v>
      </c>
      <c r="F15" s="84" t="s">
        <v>16</v>
      </c>
      <c r="G15" s="84" t="s">
        <v>16</v>
      </c>
      <c r="H15" s="84" t="s">
        <v>16</v>
      </c>
      <c r="I15" s="114" t="s">
        <v>100</v>
      </c>
      <c r="J15" s="115" t="s">
        <v>68</v>
      </c>
    </row>
    <row r="16" spans="1:10" x14ac:dyDescent="0.55000000000000004">
      <c r="A16" s="116"/>
      <c r="B16" s="117"/>
      <c r="C16" s="118"/>
      <c r="D16" s="82"/>
      <c r="E16" s="80"/>
      <c r="F16" s="80"/>
      <c r="G16" s="80"/>
      <c r="H16" s="80"/>
      <c r="I16" s="119"/>
      <c r="J16" s="118"/>
    </row>
    <row r="17" spans="1:10" x14ac:dyDescent="0.55000000000000004">
      <c r="A17" s="109"/>
      <c r="B17" s="113" t="s">
        <v>54</v>
      </c>
      <c r="C17" s="111" t="s">
        <v>64</v>
      </c>
      <c r="D17" s="87">
        <v>5700</v>
      </c>
      <c r="E17" s="84" t="s">
        <v>16</v>
      </c>
      <c r="F17" s="84" t="s">
        <v>16</v>
      </c>
      <c r="G17" s="84" t="s">
        <v>16</v>
      </c>
      <c r="H17" s="84" t="s">
        <v>16</v>
      </c>
      <c r="I17" s="114" t="s">
        <v>100</v>
      </c>
      <c r="J17" s="120" t="s">
        <v>69</v>
      </c>
    </row>
    <row r="18" spans="1:10" x14ac:dyDescent="0.55000000000000004">
      <c r="A18" s="109"/>
      <c r="B18" s="113" t="s">
        <v>55</v>
      </c>
      <c r="C18" s="111" t="s">
        <v>65</v>
      </c>
      <c r="D18" s="87">
        <v>12700</v>
      </c>
      <c r="E18" s="84" t="s">
        <v>16</v>
      </c>
      <c r="F18" s="84" t="s">
        <v>16</v>
      </c>
      <c r="G18" s="84" t="s">
        <v>16</v>
      </c>
      <c r="H18" s="84" t="s">
        <v>16</v>
      </c>
      <c r="I18" s="114" t="s">
        <v>100</v>
      </c>
      <c r="J18" s="120" t="s">
        <v>70</v>
      </c>
    </row>
    <row r="19" spans="1:10" x14ac:dyDescent="0.55000000000000004">
      <c r="A19" s="109"/>
      <c r="B19" s="113" t="s">
        <v>57</v>
      </c>
      <c r="C19" s="111" t="s">
        <v>66</v>
      </c>
      <c r="D19" s="87">
        <v>5400</v>
      </c>
      <c r="E19" s="84" t="s">
        <v>16</v>
      </c>
      <c r="F19" s="84" t="s">
        <v>16</v>
      </c>
      <c r="G19" s="84" t="s">
        <v>16</v>
      </c>
      <c r="H19" s="84" t="s">
        <v>16</v>
      </c>
      <c r="I19" s="114" t="s">
        <v>100</v>
      </c>
      <c r="J19" s="120" t="s">
        <v>70</v>
      </c>
    </row>
    <row r="20" spans="1:10" x14ac:dyDescent="0.55000000000000004">
      <c r="A20" s="109"/>
      <c r="B20" s="113" t="s">
        <v>48</v>
      </c>
      <c r="C20" s="111" t="s">
        <v>82</v>
      </c>
      <c r="D20" s="87">
        <v>362200</v>
      </c>
      <c r="E20" s="84" t="s">
        <v>16</v>
      </c>
      <c r="F20" s="84" t="s">
        <v>16</v>
      </c>
      <c r="G20" s="84" t="s">
        <v>16</v>
      </c>
      <c r="H20" s="84" t="s">
        <v>16</v>
      </c>
      <c r="I20" s="114" t="s">
        <v>100</v>
      </c>
      <c r="J20" s="120" t="s">
        <v>23</v>
      </c>
    </row>
    <row r="21" spans="1:10" ht="40.5" x14ac:dyDescent="0.55000000000000004">
      <c r="A21" s="109"/>
      <c r="B21" s="113" t="s">
        <v>58</v>
      </c>
      <c r="C21" s="115" t="s">
        <v>71</v>
      </c>
      <c r="D21" s="87">
        <v>10300</v>
      </c>
      <c r="E21" s="84" t="s">
        <v>16</v>
      </c>
      <c r="F21" s="84" t="s">
        <v>16</v>
      </c>
      <c r="G21" s="84" t="s">
        <v>16</v>
      </c>
      <c r="H21" s="84" t="s">
        <v>16</v>
      </c>
      <c r="I21" s="114" t="s">
        <v>100</v>
      </c>
      <c r="J21" s="121" t="s">
        <v>72</v>
      </c>
    </row>
    <row r="22" spans="1:10" ht="40.5" x14ac:dyDescent="0.55000000000000004">
      <c r="A22" s="109"/>
      <c r="B22" s="122" t="s">
        <v>102</v>
      </c>
      <c r="C22" s="123" t="s">
        <v>112</v>
      </c>
      <c r="D22" s="75">
        <v>13700</v>
      </c>
      <c r="E22" s="25" t="s">
        <v>16</v>
      </c>
      <c r="F22" s="25" t="s">
        <v>16</v>
      </c>
      <c r="G22" s="25" t="s">
        <v>16</v>
      </c>
      <c r="H22" s="25" t="s">
        <v>16</v>
      </c>
      <c r="I22" s="114" t="s">
        <v>100</v>
      </c>
      <c r="J22" s="121" t="s">
        <v>72</v>
      </c>
    </row>
    <row r="23" spans="1:10" x14ac:dyDescent="0.55000000000000004">
      <c r="A23" s="124"/>
      <c r="B23" s="125" t="s">
        <v>89</v>
      </c>
      <c r="C23" s="126" t="s">
        <v>92</v>
      </c>
      <c r="D23" s="127">
        <v>40000</v>
      </c>
      <c r="E23" s="25" t="s">
        <v>90</v>
      </c>
      <c r="F23" s="25" t="s">
        <v>90</v>
      </c>
      <c r="G23" s="25" t="s">
        <v>90</v>
      </c>
      <c r="H23" s="25" t="s">
        <v>90</v>
      </c>
      <c r="I23" s="128" t="s">
        <v>100</v>
      </c>
      <c r="J23" s="129"/>
    </row>
    <row r="24" spans="1:10" ht="40.5" x14ac:dyDescent="0.55000000000000004">
      <c r="A24" s="130">
        <v>2</v>
      </c>
      <c r="B24" s="131" t="s">
        <v>83</v>
      </c>
      <c r="C24" s="115" t="s">
        <v>82</v>
      </c>
      <c r="D24" s="87">
        <v>60000</v>
      </c>
      <c r="E24" s="132" t="s">
        <v>16</v>
      </c>
      <c r="F24" s="132" t="s">
        <v>16</v>
      </c>
      <c r="G24" s="132" t="s">
        <v>16</v>
      </c>
      <c r="H24" s="132" t="s">
        <v>16</v>
      </c>
      <c r="I24" s="114" t="s">
        <v>100</v>
      </c>
      <c r="J24" s="120" t="s">
        <v>84</v>
      </c>
    </row>
    <row r="25" spans="1:10" x14ac:dyDescent="0.55000000000000004">
      <c r="A25" s="133"/>
      <c r="B25" s="134"/>
      <c r="C25" s="118"/>
      <c r="D25" s="82"/>
      <c r="E25" s="135"/>
      <c r="F25" s="135"/>
      <c r="G25" s="135"/>
      <c r="H25" s="135"/>
      <c r="I25" s="119"/>
      <c r="J25" s="136"/>
    </row>
    <row r="26" spans="1:10" x14ac:dyDescent="0.55000000000000004">
      <c r="A26" s="133"/>
      <c r="B26" s="134"/>
      <c r="C26" s="118"/>
      <c r="D26" s="82"/>
      <c r="E26" s="135"/>
      <c r="F26" s="135"/>
      <c r="G26" s="135"/>
      <c r="H26" s="135"/>
      <c r="I26" s="119"/>
      <c r="J26" s="136"/>
    </row>
    <row r="27" spans="1:10" x14ac:dyDescent="0.55000000000000004">
      <c r="A27" s="133"/>
      <c r="B27" s="134"/>
      <c r="C27" s="118"/>
      <c r="D27" s="82"/>
      <c r="E27" s="135"/>
      <c r="F27" s="135"/>
      <c r="G27" s="135"/>
      <c r="H27" s="135"/>
      <c r="I27" s="119"/>
      <c r="J27" s="136"/>
    </row>
    <row r="28" spans="1:10" x14ac:dyDescent="0.55000000000000004">
      <c r="A28" s="133"/>
      <c r="B28" s="134"/>
      <c r="C28" s="118"/>
      <c r="D28" s="82"/>
      <c r="E28" s="135"/>
      <c r="F28" s="135"/>
      <c r="G28" s="135"/>
      <c r="H28" s="135"/>
      <c r="I28" s="119"/>
      <c r="J28" s="136"/>
    </row>
    <row r="29" spans="1:10" x14ac:dyDescent="0.55000000000000004">
      <c r="A29" s="133"/>
      <c r="B29" s="134"/>
      <c r="C29" s="118"/>
      <c r="D29" s="82"/>
      <c r="E29" s="135"/>
      <c r="F29" s="135"/>
      <c r="G29" s="135"/>
      <c r="H29" s="135"/>
      <c r="I29" s="119"/>
      <c r="J29" s="136"/>
    </row>
    <row r="30" spans="1:10" x14ac:dyDescent="0.55000000000000004">
      <c r="A30" s="133"/>
      <c r="B30" s="134"/>
      <c r="C30" s="118"/>
      <c r="D30" s="82"/>
      <c r="E30" s="135"/>
      <c r="F30" s="135"/>
      <c r="G30" s="135"/>
      <c r="H30" s="135"/>
      <c r="I30" s="119"/>
      <c r="J30" s="136"/>
    </row>
    <row r="31" spans="1:10" x14ac:dyDescent="0.55000000000000004">
      <c r="A31" s="137">
        <v>3</v>
      </c>
      <c r="B31" s="138" t="s">
        <v>91</v>
      </c>
      <c r="C31" s="139" t="s">
        <v>85</v>
      </c>
      <c r="D31" s="47">
        <f>SUM(D33:D36)</f>
        <v>44900</v>
      </c>
      <c r="E31" s="140" t="s">
        <v>16</v>
      </c>
      <c r="F31" s="140" t="s">
        <v>16</v>
      </c>
      <c r="G31" s="140" t="s">
        <v>16</v>
      </c>
      <c r="H31" s="140" t="s">
        <v>16</v>
      </c>
      <c r="I31" s="45" t="s">
        <v>100</v>
      </c>
      <c r="J31" s="141" t="s">
        <v>42</v>
      </c>
    </row>
    <row r="32" spans="1:10" x14ac:dyDescent="0.55000000000000004">
      <c r="A32" s="142"/>
      <c r="B32" s="143" t="s">
        <v>103</v>
      </c>
      <c r="C32" s="144" t="s">
        <v>104</v>
      </c>
      <c r="D32" s="59"/>
      <c r="E32" s="145"/>
      <c r="F32" s="145"/>
      <c r="G32" s="145"/>
      <c r="H32" s="145"/>
      <c r="I32" s="146"/>
      <c r="J32" s="147" t="s">
        <v>43</v>
      </c>
    </row>
    <row r="33" spans="1:10" x14ac:dyDescent="0.55000000000000004">
      <c r="A33" s="148"/>
      <c r="B33" s="145" t="s">
        <v>86</v>
      </c>
      <c r="C33" s="144"/>
      <c r="D33" s="59">
        <v>20400</v>
      </c>
      <c r="E33" s="149" t="s">
        <v>16</v>
      </c>
      <c r="F33" s="149" t="s">
        <v>16</v>
      </c>
      <c r="G33" s="149" t="s">
        <v>16</v>
      </c>
      <c r="H33" s="149" t="s">
        <v>16</v>
      </c>
      <c r="I33" s="146"/>
      <c r="J33" s="147" t="s">
        <v>44</v>
      </c>
    </row>
    <row r="34" spans="1:10" x14ac:dyDescent="0.55000000000000004">
      <c r="A34" s="148"/>
      <c r="B34" s="145" t="s">
        <v>88</v>
      </c>
      <c r="C34" s="144"/>
      <c r="D34" s="59">
        <v>8000</v>
      </c>
      <c r="E34" s="149" t="s">
        <v>16</v>
      </c>
      <c r="F34" s="149" t="s">
        <v>16</v>
      </c>
      <c r="G34" s="149" t="s">
        <v>16</v>
      </c>
      <c r="H34" s="149" t="s">
        <v>16</v>
      </c>
      <c r="I34" s="146"/>
      <c r="J34" s="147"/>
    </row>
    <row r="35" spans="1:10" x14ac:dyDescent="0.55000000000000004">
      <c r="A35" s="148"/>
      <c r="B35" s="145" t="s">
        <v>77</v>
      </c>
      <c r="C35" s="144"/>
      <c r="D35" s="59">
        <v>8500</v>
      </c>
      <c r="E35" s="149" t="s">
        <v>16</v>
      </c>
      <c r="F35" s="149" t="s">
        <v>16</v>
      </c>
      <c r="G35" s="149" t="s">
        <v>16</v>
      </c>
      <c r="H35" s="149" t="s">
        <v>16</v>
      </c>
      <c r="I35" s="146"/>
      <c r="J35" s="147"/>
    </row>
    <row r="36" spans="1:10" x14ac:dyDescent="0.55000000000000004">
      <c r="A36" s="148"/>
      <c r="B36" s="145" t="s">
        <v>111</v>
      </c>
      <c r="C36" s="144"/>
      <c r="D36" s="59">
        <v>8000</v>
      </c>
      <c r="E36" s="149" t="s">
        <v>16</v>
      </c>
      <c r="F36" s="149" t="s">
        <v>16</v>
      </c>
      <c r="G36" s="149" t="s">
        <v>16</v>
      </c>
      <c r="H36" s="149" t="s">
        <v>16</v>
      </c>
      <c r="I36" s="146"/>
      <c r="J36" s="147"/>
    </row>
    <row r="37" spans="1:10" x14ac:dyDescent="0.55000000000000004">
      <c r="A37" s="154" t="s">
        <v>93</v>
      </c>
      <c r="B37" s="155"/>
      <c r="C37" s="155"/>
      <c r="D37" s="150">
        <f>D31+D24+D23+D8</f>
        <v>830700</v>
      </c>
      <c r="E37" s="151"/>
      <c r="F37" s="151"/>
      <c r="G37" s="151"/>
      <c r="H37" s="151"/>
      <c r="I37" s="152"/>
      <c r="J37" s="153"/>
    </row>
    <row r="40" spans="1:10" x14ac:dyDescent="0.55000000000000004">
      <c r="B40" s="95" t="s">
        <v>115</v>
      </c>
    </row>
    <row r="41" spans="1:10" x14ac:dyDescent="0.55000000000000004">
      <c r="C41" s="2" t="s">
        <v>116</v>
      </c>
    </row>
    <row r="42" spans="1:10" x14ac:dyDescent="0.55000000000000004">
      <c r="C42" s="2" t="s">
        <v>117</v>
      </c>
    </row>
  </sheetData>
  <mergeCells count="5">
    <mergeCell ref="A37:C37"/>
    <mergeCell ref="A1:J1"/>
    <mergeCell ref="A2:J2"/>
    <mergeCell ref="A3:J3"/>
    <mergeCell ref="D5:H5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D698B-EC8A-4F55-A80C-C841D8A12E08}">
  <sheetPr>
    <pageSetUpPr fitToPage="1"/>
  </sheetPr>
  <dimension ref="A1:M42"/>
  <sheetViews>
    <sheetView tabSelected="1" topLeftCell="A19" zoomScaleNormal="100" zoomScaleSheetLayoutView="100" workbookViewId="0">
      <selection activeCell="B19" sqref="B19"/>
    </sheetView>
  </sheetViews>
  <sheetFormatPr defaultColWidth="9" defaultRowHeight="24" x14ac:dyDescent="0.55000000000000004"/>
  <cols>
    <col min="1" max="1" width="5.125" style="80" customWidth="1"/>
    <col min="2" max="2" width="47.125" style="2" customWidth="1"/>
    <col min="3" max="3" width="40.375" style="2" bestFit="1" customWidth="1"/>
    <col min="4" max="4" width="10.625" style="5" customWidth="1"/>
    <col min="5" max="6" width="6.875" style="2" customWidth="1"/>
    <col min="7" max="7" width="4.625" style="2" customWidth="1"/>
    <col min="8" max="8" width="5.125" style="2" customWidth="1"/>
    <col min="9" max="9" width="14.125" style="6" bestFit="1" customWidth="1"/>
    <col min="10" max="10" width="27.5" style="7" customWidth="1"/>
    <col min="11" max="13" width="9" style="2"/>
    <col min="14" max="16384" width="9" style="1"/>
  </cols>
  <sheetData>
    <row r="1" spans="1:10" x14ac:dyDescent="0.55000000000000004">
      <c r="A1" s="156" t="str">
        <f>แผนการใช้งบประมาณดำเนินงาน!A1</f>
        <v>แผนการใช้จ่ายงบประมาณ สถานึตำรวจภูธรน้ำเป็น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x14ac:dyDescent="0.55000000000000004">
      <c r="A2" s="156" t="str">
        <f>แผนการใช้งบประมาณดำเนินงาน!A2</f>
        <v>ประจำปีงบประมาณ พ.ศ.2568 ไตรมาส ที่ 1 - 2 (งบดำเนินงาน)</v>
      </c>
      <c r="B2" s="156"/>
      <c r="C2" s="156"/>
      <c r="D2" s="156"/>
      <c r="E2" s="156"/>
      <c r="F2" s="156"/>
      <c r="G2" s="156"/>
      <c r="H2" s="156"/>
      <c r="I2" s="156"/>
      <c r="J2" s="156"/>
    </row>
    <row r="3" spans="1:10" x14ac:dyDescent="0.55000000000000004">
      <c r="A3" s="156" t="s">
        <v>113</v>
      </c>
      <c r="B3" s="156"/>
      <c r="C3" s="156"/>
      <c r="D3" s="156"/>
      <c r="E3" s="156"/>
      <c r="F3" s="156"/>
      <c r="G3" s="156"/>
      <c r="H3" s="156"/>
      <c r="I3" s="156"/>
      <c r="J3" s="156"/>
    </row>
    <row r="4" spans="1:10" x14ac:dyDescent="0.55000000000000004">
      <c r="A4" s="3"/>
      <c r="B4" s="4"/>
      <c r="C4" s="4"/>
    </row>
    <row r="5" spans="1:10" x14ac:dyDescent="0.55000000000000004">
      <c r="A5" s="8"/>
      <c r="B5" s="9" t="s">
        <v>0</v>
      </c>
      <c r="C5" s="9" t="s">
        <v>1</v>
      </c>
      <c r="D5" s="157" t="s">
        <v>2</v>
      </c>
      <c r="E5" s="158"/>
      <c r="F5" s="158"/>
      <c r="G5" s="158"/>
      <c r="H5" s="159"/>
      <c r="I5" s="10" t="s">
        <v>3</v>
      </c>
      <c r="J5" s="10" t="s">
        <v>4</v>
      </c>
    </row>
    <row r="6" spans="1:10" x14ac:dyDescent="0.55000000000000004">
      <c r="A6" s="11" t="s">
        <v>5</v>
      </c>
      <c r="B6" s="12" t="s">
        <v>6</v>
      </c>
      <c r="C6" s="13" t="s">
        <v>7</v>
      </c>
      <c r="D6" s="14" t="s">
        <v>8</v>
      </c>
      <c r="E6" s="9" t="s">
        <v>9</v>
      </c>
      <c r="F6" s="9" t="s">
        <v>9</v>
      </c>
      <c r="G6" s="9" t="s">
        <v>10</v>
      </c>
      <c r="H6" s="9" t="s">
        <v>11</v>
      </c>
      <c r="I6" s="15" t="s">
        <v>12</v>
      </c>
      <c r="J6" s="15" t="s">
        <v>13</v>
      </c>
    </row>
    <row r="7" spans="1:10" x14ac:dyDescent="0.55000000000000004">
      <c r="A7" s="16"/>
      <c r="B7" s="17"/>
      <c r="C7" s="18"/>
      <c r="D7" s="19"/>
      <c r="E7" s="17" t="s">
        <v>14</v>
      </c>
      <c r="F7" s="17" t="s">
        <v>15</v>
      </c>
      <c r="G7" s="17"/>
      <c r="H7" s="17"/>
      <c r="I7" s="20"/>
      <c r="J7" s="20"/>
    </row>
    <row r="8" spans="1:10" x14ac:dyDescent="0.55000000000000004">
      <c r="A8" s="21">
        <v>1</v>
      </c>
      <c r="B8" s="22" t="s">
        <v>20</v>
      </c>
      <c r="C8" s="23" t="s">
        <v>17</v>
      </c>
      <c r="D8" s="24"/>
      <c r="E8" s="25" t="s">
        <v>16</v>
      </c>
      <c r="F8" s="25" t="s">
        <v>16</v>
      </c>
      <c r="G8" s="25" t="s">
        <v>16</v>
      </c>
      <c r="H8" s="25" t="s">
        <v>16</v>
      </c>
      <c r="I8" s="26" t="s">
        <v>100</v>
      </c>
      <c r="J8" s="27" t="s">
        <v>21</v>
      </c>
    </row>
    <row r="9" spans="1:10" x14ac:dyDescent="0.55000000000000004">
      <c r="A9" s="28"/>
      <c r="B9" s="29" t="s">
        <v>52</v>
      </c>
      <c r="C9" s="30" t="s">
        <v>22</v>
      </c>
      <c r="D9" s="31"/>
      <c r="E9" s="32"/>
      <c r="F9" s="32"/>
      <c r="G9" s="32"/>
      <c r="H9" s="32"/>
      <c r="I9" s="33"/>
      <c r="J9" s="34"/>
    </row>
    <row r="10" spans="1:10" x14ac:dyDescent="0.55000000000000004">
      <c r="A10" s="32"/>
      <c r="B10" s="29"/>
      <c r="C10" s="35" t="s">
        <v>47</v>
      </c>
      <c r="D10" s="36"/>
      <c r="E10" s="29"/>
      <c r="F10" s="29"/>
      <c r="G10" s="29"/>
      <c r="H10" s="29"/>
      <c r="I10" s="37"/>
      <c r="J10" s="34"/>
    </row>
    <row r="11" spans="1:10" x14ac:dyDescent="0.55000000000000004">
      <c r="A11" s="32"/>
      <c r="B11" s="29" t="s">
        <v>105</v>
      </c>
      <c r="C11" s="35"/>
      <c r="D11" s="31">
        <v>15166</v>
      </c>
      <c r="E11" s="32" t="s">
        <v>16</v>
      </c>
      <c r="F11" s="32" t="s">
        <v>16</v>
      </c>
      <c r="G11" s="32" t="s">
        <v>16</v>
      </c>
      <c r="H11" s="32" t="s">
        <v>16</v>
      </c>
      <c r="I11" s="26" t="s">
        <v>100</v>
      </c>
      <c r="J11" s="34" t="s">
        <v>21</v>
      </c>
    </row>
    <row r="12" spans="1:10" x14ac:dyDescent="0.55000000000000004">
      <c r="A12" s="25">
        <v>2</v>
      </c>
      <c r="B12" s="22" t="s">
        <v>24</v>
      </c>
      <c r="C12" s="161" t="s">
        <v>51</v>
      </c>
      <c r="D12" s="24">
        <f>SUM(D13:D15)</f>
        <v>3280</v>
      </c>
      <c r="E12" s="25" t="s">
        <v>16</v>
      </c>
      <c r="F12" s="25" t="s">
        <v>16</v>
      </c>
      <c r="G12" s="25" t="s">
        <v>16</v>
      </c>
      <c r="H12" s="25" t="s">
        <v>16</v>
      </c>
      <c r="I12" s="26" t="s">
        <v>100</v>
      </c>
      <c r="J12" s="163" t="s">
        <v>25</v>
      </c>
    </row>
    <row r="13" spans="1:10" x14ac:dyDescent="0.55000000000000004">
      <c r="A13" s="28"/>
      <c r="B13" s="29" t="s">
        <v>50</v>
      </c>
      <c r="C13" s="162"/>
      <c r="D13" s="31">
        <v>1000</v>
      </c>
      <c r="E13" s="29"/>
      <c r="F13" s="29"/>
      <c r="G13" s="29"/>
      <c r="H13" s="29"/>
      <c r="I13" s="33"/>
      <c r="J13" s="164"/>
    </row>
    <row r="14" spans="1:10" x14ac:dyDescent="0.55000000000000004">
      <c r="A14" s="28"/>
      <c r="B14" s="29" t="s">
        <v>110</v>
      </c>
      <c r="C14" s="162"/>
      <c r="D14" s="36">
        <v>1140</v>
      </c>
      <c r="E14" s="32"/>
      <c r="F14" s="32"/>
      <c r="G14" s="32"/>
      <c r="H14" s="32"/>
      <c r="I14" s="33"/>
      <c r="J14" s="164"/>
    </row>
    <row r="15" spans="1:10" x14ac:dyDescent="0.55000000000000004">
      <c r="A15" s="28"/>
      <c r="B15" s="40" t="s">
        <v>109</v>
      </c>
      <c r="C15" s="162"/>
      <c r="D15" s="41">
        <v>1140</v>
      </c>
      <c r="E15" s="32"/>
      <c r="F15" s="32"/>
      <c r="G15" s="32"/>
      <c r="H15" s="32"/>
      <c r="I15" s="33"/>
      <c r="J15" s="164"/>
    </row>
    <row r="16" spans="1:10" ht="81" x14ac:dyDescent="0.55000000000000004">
      <c r="A16" s="42">
        <v>3</v>
      </c>
      <c r="B16" s="43" t="s">
        <v>119</v>
      </c>
      <c r="C16" s="38" t="s">
        <v>81</v>
      </c>
      <c r="D16" s="44">
        <v>0</v>
      </c>
      <c r="E16" s="42" t="s">
        <v>16</v>
      </c>
      <c r="F16" s="42" t="s">
        <v>16</v>
      </c>
      <c r="G16" s="42" t="s">
        <v>16</v>
      </c>
      <c r="H16" s="42" t="s">
        <v>16</v>
      </c>
      <c r="I16" s="45" t="s">
        <v>106</v>
      </c>
      <c r="J16" s="39" t="s">
        <v>26</v>
      </c>
    </row>
    <row r="17" spans="1:10" x14ac:dyDescent="0.55000000000000004">
      <c r="A17" s="25">
        <v>4</v>
      </c>
      <c r="B17" s="22" t="s">
        <v>27</v>
      </c>
      <c r="C17" s="46" t="s">
        <v>28</v>
      </c>
      <c r="D17" s="47">
        <f>SUM(D19:D28)</f>
        <v>33450</v>
      </c>
      <c r="E17" s="25" t="s">
        <v>16</v>
      </c>
      <c r="F17" s="25" t="s">
        <v>16</v>
      </c>
      <c r="G17" s="25" t="s">
        <v>16</v>
      </c>
      <c r="H17" s="25" t="s">
        <v>16</v>
      </c>
      <c r="I17" s="26" t="s">
        <v>100</v>
      </c>
      <c r="J17" s="27"/>
    </row>
    <row r="18" spans="1:10" x14ac:dyDescent="0.55000000000000004">
      <c r="A18" s="48"/>
      <c r="B18" s="40"/>
      <c r="C18" s="49"/>
      <c r="D18" s="50"/>
      <c r="E18" s="48"/>
      <c r="F18" s="48"/>
      <c r="G18" s="48"/>
      <c r="H18" s="48"/>
      <c r="I18" s="33"/>
      <c r="J18" s="34"/>
    </row>
    <row r="19" spans="1:10" x14ac:dyDescent="0.55000000000000004">
      <c r="A19" s="28"/>
      <c r="B19" s="29" t="s">
        <v>94</v>
      </c>
      <c r="C19" s="30" t="s">
        <v>30</v>
      </c>
      <c r="D19" s="31">
        <v>6000</v>
      </c>
      <c r="E19" s="25" t="s">
        <v>16</v>
      </c>
      <c r="F19" s="25" t="s">
        <v>16</v>
      </c>
      <c r="G19" s="25" t="s">
        <v>16</v>
      </c>
      <c r="H19" s="25" t="s">
        <v>16</v>
      </c>
      <c r="I19" s="26" t="s">
        <v>100</v>
      </c>
      <c r="J19" s="27" t="s">
        <v>29</v>
      </c>
    </row>
    <row r="20" spans="1:10" x14ac:dyDescent="0.55000000000000004">
      <c r="A20" s="28"/>
      <c r="B20" s="29" t="s">
        <v>31</v>
      </c>
      <c r="C20" s="30" t="s">
        <v>32</v>
      </c>
      <c r="D20" s="31"/>
      <c r="E20" s="32"/>
      <c r="F20" s="32"/>
      <c r="G20" s="32"/>
      <c r="H20" s="51"/>
      <c r="I20" s="52"/>
      <c r="J20" s="34" t="s">
        <v>1</v>
      </c>
    </row>
    <row r="21" spans="1:10" x14ac:dyDescent="0.55000000000000004">
      <c r="A21" s="28"/>
      <c r="B21" s="29"/>
      <c r="C21" s="30" t="s">
        <v>33</v>
      </c>
      <c r="D21" s="31"/>
      <c r="E21" s="32"/>
      <c r="F21" s="32"/>
      <c r="G21" s="32"/>
      <c r="H21" s="51"/>
      <c r="I21" s="52"/>
      <c r="J21" s="34"/>
    </row>
    <row r="22" spans="1:10" x14ac:dyDescent="0.55000000000000004">
      <c r="A22" s="48"/>
      <c r="B22" s="40"/>
      <c r="C22" s="49"/>
      <c r="D22" s="41"/>
      <c r="E22" s="40"/>
      <c r="F22" s="40"/>
      <c r="G22" s="40"/>
      <c r="H22" s="53"/>
      <c r="I22" s="54"/>
      <c r="J22" s="55"/>
    </row>
    <row r="23" spans="1:10" x14ac:dyDescent="0.55000000000000004">
      <c r="A23" s="32"/>
      <c r="B23" s="29" t="s">
        <v>95</v>
      </c>
      <c r="C23" s="35" t="s">
        <v>34</v>
      </c>
      <c r="D23" s="56">
        <v>7950</v>
      </c>
      <c r="E23" s="32" t="s">
        <v>16</v>
      </c>
      <c r="F23" s="32" t="s">
        <v>16</v>
      </c>
      <c r="G23" s="32" t="s">
        <v>16</v>
      </c>
      <c r="H23" s="32" t="s">
        <v>16</v>
      </c>
      <c r="I23" s="26" t="s">
        <v>108</v>
      </c>
      <c r="J23" s="34" t="s">
        <v>35</v>
      </c>
    </row>
    <row r="24" spans="1:10" x14ac:dyDescent="0.55000000000000004">
      <c r="A24" s="57"/>
      <c r="B24" s="58"/>
      <c r="C24" s="35" t="s">
        <v>36</v>
      </c>
      <c r="D24" s="59"/>
      <c r="E24" s="29"/>
      <c r="F24" s="29"/>
      <c r="G24" s="29"/>
      <c r="H24" s="29"/>
      <c r="I24" s="37"/>
      <c r="J24" s="34" t="s">
        <v>37</v>
      </c>
    </row>
    <row r="25" spans="1:10" x14ac:dyDescent="0.55000000000000004">
      <c r="A25" s="32"/>
      <c r="B25" s="29"/>
      <c r="C25" s="35" t="s">
        <v>38</v>
      </c>
      <c r="D25" s="59"/>
      <c r="E25" s="29"/>
      <c r="F25" s="29"/>
      <c r="G25" s="29"/>
      <c r="H25" s="29"/>
      <c r="I25" s="37"/>
      <c r="J25" s="34" t="s">
        <v>39</v>
      </c>
    </row>
    <row r="26" spans="1:10" x14ac:dyDescent="0.55000000000000004">
      <c r="A26" s="57"/>
      <c r="B26" s="58"/>
      <c r="C26" s="35" t="s">
        <v>40</v>
      </c>
      <c r="D26" s="59"/>
      <c r="E26" s="29"/>
      <c r="F26" s="29"/>
      <c r="G26" s="29"/>
      <c r="H26" s="29"/>
      <c r="I26" s="37"/>
      <c r="J26" s="34"/>
    </row>
    <row r="27" spans="1:10" x14ac:dyDescent="0.55000000000000004">
      <c r="A27" s="48"/>
      <c r="B27" s="40"/>
      <c r="C27" s="49" t="s">
        <v>41</v>
      </c>
      <c r="D27" s="60"/>
      <c r="E27" s="40"/>
      <c r="F27" s="40"/>
      <c r="G27" s="40"/>
      <c r="H27" s="40"/>
      <c r="I27" s="61"/>
      <c r="J27" s="55"/>
    </row>
    <row r="28" spans="1:10" ht="84.75" x14ac:dyDescent="0.55000000000000004">
      <c r="A28" s="62"/>
      <c r="B28" s="63" t="s">
        <v>96</v>
      </c>
      <c r="C28" s="64" t="s">
        <v>98</v>
      </c>
      <c r="D28" s="65">
        <v>19500</v>
      </c>
      <c r="E28" s="66" t="s">
        <v>16</v>
      </c>
      <c r="F28" s="66" t="s">
        <v>16</v>
      </c>
      <c r="G28" s="66" t="s">
        <v>16</v>
      </c>
      <c r="H28" s="66" t="s">
        <v>16</v>
      </c>
      <c r="I28" s="45" t="s">
        <v>108</v>
      </c>
      <c r="J28" s="67" t="s">
        <v>99</v>
      </c>
    </row>
    <row r="29" spans="1:10" x14ac:dyDescent="0.55000000000000004">
      <c r="A29" s="68"/>
      <c r="B29" s="69"/>
      <c r="C29" s="70"/>
      <c r="D29" s="60"/>
      <c r="E29" s="69"/>
      <c r="F29" s="69"/>
      <c r="G29" s="69"/>
      <c r="H29" s="69"/>
      <c r="I29" s="71"/>
      <c r="J29" s="72"/>
    </row>
    <row r="30" spans="1:10" ht="60.75" x14ac:dyDescent="0.55000000000000004">
      <c r="A30" s="25"/>
      <c r="B30" s="73" t="s">
        <v>97</v>
      </c>
      <c r="C30" s="43" t="s">
        <v>73</v>
      </c>
      <c r="D30" s="44">
        <f>SUM(D31:D36)</f>
        <v>53000</v>
      </c>
      <c r="E30" s="66" t="s">
        <v>16</v>
      </c>
      <c r="F30" s="66" t="s">
        <v>16</v>
      </c>
      <c r="G30" s="66" t="s">
        <v>16</v>
      </c>
      <c r="H30" s="66" t="s">
        <v>16</v>
      </c>
      <c r="I30" s="45" t="s">
        <v>107</v>
      </c>
      <c r="J30" s="74" t="s">
        <v>74</v>
      </c>
    </row>
    <row r="31" spans="1:10" x14ac:dyDescent="0.55000000000000004">
      <c r="A31" s="32"/>
      <c r="B31" s="29" t="s">
        <v>75</v>
      </c>
      <c r="C31" s="58"/>
      <c r="D31" s="75">
        <v>6000</v>
      </c>
      <c r="E31" s="76" t="s">
        <v>16</v>
      </c>
      <c r="F31" s="76" t="s">
        <v>16</v>
      </c>
      <c r="G31" s="76" t="s">
        <v>16</v>
      </c>
      <c r="H31" s="76" t="s">
        <v>16</v>
      </c>
      <c r="I31" s="37"/>
      <c r="J31" s="34"/>
    </row>
    <row r="32" spans="1:10" x14ac:dyDescent="0.55000000000000004">
      <c r="A32" s="32"/>
      <c r="B32" s="29" t="s">
        <v>76</v>
      </c>
      <c r="C32" s="58"/>
      <c r="D32" s="75">
        <v>18000</v>
      </c>
      <c r="E32" s="76" t="s">
        <v>16</v>
      </c>
      <c r="F32" s="76" t="s">
        <v>16</v>
      </c>
      <c r="G32" s="76" t="s">
        <v>16</v>
      </c>
      <c r="H32" s="76" t="s">
        <v>16</v>
      </c>
      <c r="I32" s="37"/>
      <c r="J32" s="34"/>
    </row>
    <row r="33" spans="1:10" x14ac:dyDescent="0.55000000000000004">
      <c r="A33" s="32"/>
      <c r="B33" s="29" t="s">
        <v>77</v>
      </c>
      <c r="C33" s="58"/>
      <c r="D33" s="75">
        <v>16000</v>
      </c>
      <c r="E33" s="76" t="s">
        <v>16</v>
      </c>
      <c r="F33" s="76" t="s">
        <v>16</v>
      </c>
      <c r="G33" s="76" t="s">
        <v>16</v>
      </c>
      <c r="H33" s="76" t="s">
        <v>16</v>
      </c>
      <c r="I33" s="37"/>
      <c r="J33" s="34"/>
    </row>
    <row r="34" spans="1:10" x14ac:dyDescent="0.55000000000000004">
      <c r="A34" s="48"/>
      <c r="B34" s="40" t="s">
        <v>78</v>
      </c>
      <c r="C34" s="77"/>
      <c r="D34" s="78">
        <v>3000</v>
      </c>
      <c r="E34" s="79" t="s">
        <v>16</v>
      </c>
      <c r="F34" s="79" t="s">
        <v>16</v>
      </c>
      <c r="G34" s="79" t="s">
        <v>16</v>
      </c>
      <c r="H34" s="79" t="s">
        <v>16</v>
      </c>
      <c r="I34" s="61"/>
      <c r="J34" s="55"/>
    </row>
    <row r="35" spans="1:10" x14ac:dyDescent="0.55000000000000004">
      <c r="C35" s="81"/>
      <c r="D35" s="82"/>
      <c r="E35" s="83"/>
      <c r="F35" s="83"/>
      <c r="G35" s="83"/>
      <c r="H35" s="83"/>
    </row>
    <row r="36" spans="1:10" x14ac:dyDescent="0.55000000000000004">
      <c r="A36" s="84"/>
      <c r="B36" s="85" t="s">
        <v>79</v>
      </c>
      <c r="C36" s="86"/>
      <c r="D36" s="87">
        <v>10000</v>
      </c>
      <c r="E36" s="88" t="s">
        <v>16</v>
      </c>
      <c r="F36" s="88" t="s">
        <v>16</v>
      </c>
      <c r="G36" s="88" t="s">
        <v>16</v>
      </c>
      <c r="H36" s="88" t="s">
        <v>16</v>
      </c>
      <c r="I36" s="89"/>
      <c r="J36" s="90"/>
    </row>
    <row r="37" spans="1:10" x14ac:dyDescent="0.55000000000000004">
      <c r="A37" s="160" t="s">
        <v>93</v>
      </c>
      <c r="B37" s="160"/>
      <c r="C37" s="160"/>
      <c r="D37" s="91">
        <f>D30+D28+D23+D19+D16+D12+D11</f>
        <v>104896</v>
      </c>
      <c r="E37" s="92"/>
      <c r="F37" s="92"/>
      <c r="G37" s="92"/>
      <c r="H37" s="92"/>
      <c r="I37" s="93"/>
      <c r="J37" s="94"/>
    </row>
    <row r="39" spans="1:10" x14ac:dyDescent="0.55000000000000004">
      <c r="B39" s="95" t="s">
        <v>115</v>
      </c>
    </row>
    <row r="40" spans="1:10" x14ac:dyDescent="0.55000000000000004">
      <c r="C40" s="2" t="s">
        <v>116</v>
      </c>
    </row>
    <row r="41" spans="1:10" x14ac:dyDescent="0.55000000000000004">
      <c r="C41" s="2" t="s">
        <v>118</v>
      </c>
    </row>
    <row r="42" spans="1:10" x14ac:dyDescent="0.55000000000000004">
      <c r="B42" s="2" t="s">
        <v>87</v>
      </c>
    </row>
  </sheetData>
  <mergeCells count="7">
    <mergeCell ref="A37:C37"/>
    <mergeCell ref="A1:J1"/>
    <mergeCell ref="A2:J2"/>
    <mergeCell ref="A3:J3"/>
    <mergeCell ref="D5:H5"/>
    <mergeCell ref="C12:C15"/>
    <mergeCell ref="J12:J15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แผนการใช้งบประมาณดำเนินงาน</vt:lpstr>
      <vt:lpstr>แผนการใช้งบประมาณรายจ่ายอื่น</vt:lpstr>
      <vt:lpstr>แผนการใช้งบประมาณดำเนินงาน!Print_Titles</vt:lpstr>
      <vt:lpstr>แผนการใช้งบประมาณรายจ่ายอื่น!Print_Titles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ด.ต.ธนพิสิฐ ธนรัชต์ภิวัฒน์</cp:lastModifiedBy>
  <cp:lastPrinted>2025-03-28T07:00:46Z</cp:lastPrinted>
  <dcterms:created xsi:type="dcterms:W3CDTF">2023-05-30T14:10:06Z</dcterms:created>
  <dcterms:modified xsi:type="dcterms:W3CDTF">2025-04-13T09:13:26Z</dcterms:modified>
</cp:coreProperties>
</file>