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3256" windowHeight="13176"/>
  </bookViews>
  <sheets>
    <sheet name="รายงานผลการใช้จ่ายงบประมาณ" sheetId="3" r:id="rId1"/>
  </sheets>
  <definedNames>
    <definedName name="_xlnm.Print_Titles" localSheetId="0">รายงานผลการใช้จ่ายงบประมาณ!$5:$6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3" l="1"/>
  <c r="L16" i="3" s="1"/>
  <c r="D26" i="3"/>
  <c r="L26" i="3" s="1"/>
  <c r="K24" i="3"/>
  <c r="L24" i="3" s="1"/>
  <c r="K25" i="3"/>
  <c r="L25" i="3" s="1"/>
  <c r="L32" i="3"/>
  <c r="K23" i="3"/>
  <c r="L23" i="3" s="1"/>
  <c r="K18" i="3"/>
  <c r="L18" i="3"/>
  <c r="D33" i="3"/>
  <c r="K22" i="3"/>
  <c r="L22" i="3" s="1"/>
  <c r="E7" i="3"/>
  <c r="E38" i="3" s="1"/>
  <c r="K37" i="3"/>
  <c r="L37" i="3" s="1"/>
  <c r="K36" i="3"/>
  <c r="L36" i="3" s="1"/>
  <c r="K34" i="3"/>
  <c r="L34" i="3" s="1"/>
  <c r="K31" i="3"/>
  <c r="L31" i="3" s="1"/>
  <c r="K30" i="3"/>
  <c r="L30" i="3" s="1"/>
  <c r="K28" i="3"/>
  <c r="L28" i="3" s="1"/>
  <c r="K11" i="3"/>
  <c r="L11" i="3" s="1"/>
  <c r="K9" i="3"/>
  <c r="L9" i="3" s="1"/>
  <c r="K10" i="3"/>
  <c r="L10" i="3" s="1"/>
  <c r="K12" i="3"/>
  <c r="L12" i="3" s="1"/>
  <c r="K13" i="3"/>
  <c r="L13" i="3" s="1"/>
  <c r="K14" i="3"/>
  <c r="L14" i="3" s="1"/>
  <c r="K15" i="3"/>
  <c r="L15" i="3" s="1"/>
  <c r="K17" i="3"/>
  <c r="L17" i="3" s="1"/>
  <c r="K19" i="3"/>
  <c r="L19" i="3" s="1"/>
  <c r="K8" i="3"/>
  <c r="L8" i="3" s="1"/>
  <c r="L29" i="3"/>
  <c r="I33" i="3"/>
  <c r="J33" i="3"/>
  <c r="K21" i="3"/>
  <c r="L20" i="3"/>
  <c r="G7" i="3"/>
  <c r="G38" i="3" s="1"/>
  <c r="H7" i="3"/>
  <c r="I7" i="3"/>
  <c r="J7" i="3"/>
  <c r="F7" i="3"/>
  <c r="F38" i="3" s="1"/>
  <c r="H33" i="3"/>
  <c r="D21" i="3"/>
  <c r="D7" i="3"/>
  <c r="D38" i="3" l="1"/>
  <c r="L21" i="3"/>
  <c r="H38" i="3"/>
  <c r="J38" i="3"/>
  <c r="I38" i="3"/>
  <c r="K7" i="3"/>
  <c r="K33" i="3"/>
  <c r="L33" i="3" s="1"/>
  <c r="K38" i="3" l="1"/>
  <c r="L7" i="3" l="1"/>
  <c r="L38" i="3"/>
</calcChain>
</file>

<file path=xl/sharedStrings.xml><?xml version="1.0" encoding="utf-8"?>
<sst xmlns="http://schemas.openxmlformats.org/spreadsheetml/2006/main" count="85" uniqueCount="56">
  <si>
    <t>ที่</t>
  </si>
  <si>
    <t>โครงการรณรงค์ป้องกัน และแก้ไขปัญหาอุบัติเหตุทางถนน</t>
  </si>
  <si>
    <t>โครงการตำรวจประสานโรงเรียน(1 ตำรวจ 1 โรงเรียน)</t>
  </si>
  <si>
    <t>โครงการปราบปรามการค้ายาเสพติด</t>
  </si>
  <si>
    <t xml:space="preserve">       - ค่าสาธารณูปโภค</t>
  </si>
  <si>
    <t xml:space="preserve">       - น้ำมันเชื้อเพลิง</t>
  </si>
  <si>
    <t xml:space="preserve">       - ค่าวัสดุสำนักงาน</t>
  </si>
  <si>
    <t xml:space="preserve">ช่วงเทศกาลสำคัญ </t>
  </si>
  <si>
    <t xml:space="preserve">       - ค่าล่วงเวลา OT</t>
  </si>
  <si>
    <t xml:space="preserve">       - ค่าซ่อมแซมยานพาหนะ</t>
  </si>
  <si>
    <t xml:space="preserve">       - ค่าจ้างเหมาบริการ</t>
  </si>
  <si>
    <t xml:space="preserve">       - ค่าวัสดุสำนักงาน (จราจร)</t>
  </si>
  <si>
    <t xml:space="preserve">       - ค่าอาหารผู้ต้องหา</t>
  </si>
  <si>
    <t xml:space="preserve">       - ค่าเบี้ยเลี้ยงการเดินทางไปราชการ</t>
  </si>
  <si>
    <t xml:space="preserve">ค่าน้ำมันเชื้อเพลิงสำหรับรถยนต์เช่า รถยนต์ตู้โดยสาร (ทดแทน)ฯ และรถยนต์เอนกประสงค์ (ทดแทน) </t>
  </si>
  <si>
    <t>รวม</t>
  </si>
  <si>
    <t>รายการ</t>
  </si>
  <si>
    <t xml:space="preserve">       - งบปฏิรูปงานสอบสวน</t>
  </si>
  <si>
    <t xml:space="preserve">       - ค่าเครื่องแบบ</t>
  </si>
  <si>
    <t>7.2 โครงการบริหารจัดการสกัดกั้นยาเสพติด (Heart Land)</t>
  </si>
  <si>
    <t>7.3 โครงการสลายโครงสร้างเครือข่ายผู้มีอิทธิพลฯ ที่เกี่ยวข้องกับยาเสพติด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</si>
  <si>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</si>
  <si>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</si>
  <si>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</si>
  <si>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</si>
  <si>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</si>
  <si>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ไม่มี</t>
  </si>
  <si>
    <t>โครงการสร้างเครือข่ายการมีส่วนร่วมของประชาชนในการป้องกันอาชญากรรมระดับตำบล</t>
  </si>
  <si>
    <t xml:space="preserve">     - ภารกิจชุมชนสัมพันธ์ ค่าล่วงเวลา OT</t>
  </si>
  <si>
    <t xml:space="preserve">     - ภารกิจชุมชนสัมพันธ์ ค่าตอบแทนอาสาสมัครตำรวจบ้าน</t>
  </si>
  <si>
    <t xml:space="preserve">      -  ค่าน้ำมันเชื้อเพลิง</t>
  </si>
  <si>
    <t xml:space="preserve">      - ค่าใช้จ่ายการประชุม</t>
  </si>
  <si>
    <t>7.1 โครงการปิดล้อมตรวจค้นเป้าหมายยาเสพติดเพื่อป้องกัน</t>
  </si>
  <si>
    <t>การแพร่ระบาดยาเสพติด</t>
  </si>
  <si>
    <t>ดำเนินการเบิกจ่าย</t>
  </si>
  <si>
    <t>โครงการ การบังคับใช้กฏหมาย อำนวยความยุติธรรมและบริการประชาชนกิจกรรม การบังคับใช้กฏหมาย 
และบริการประชาชน</t>
  </si>
  <si>
    <t>รวมเบิก</t>
  </si>
  <si>
    <t xml:space="preserve">             จึงเรียนมาเพื่อโปรดทราบ</t>
  </si>
  <si>
    <t>เจ้าหน้าที่การเงิน</t>
  </si>
  <si>
    <t>ประจำปีงบประมาณ พ.ศ. 2567 ไตรมาสที่ 1 - 2</t>
  </si>
  <si>
    <t xml:space="preserve"> ข้อมูล ณ วันที่ 31 มีนาคม พ.ศ. 2568</t>
  </si>
  <si>
    <t xml:space="preserve">       - งบปฏิรูปงานป้องกันปราบปราม</t>
  </si>
  <si>
    <t xml:space="preserve">     - ค่าน้ำมันเชื้อเพลิง</t>
  </si>
  <si>
    <t xml:space="preserve">       - เทศกาลปีใหม่ 2568</t>
  </si>
  <si>
    <r>
      <rPr>
        <sz val="16"/>
        <color theme="0"/>
        <rFont val="TH SarabunIT๙"/>
        <family val="2"/>
      </rPr>
      <t>"</t>
    </r>
    <r>
      <rPr>
        <sz val="16"/>
        <color theme="1"/>
        <rFont val="TH SarabunIT๙"/>
        <family val="2"/>
      </rPr>
      <t>- รับทราบ</t>
    </r>
  </si>
  <si>
    <t>รายงานผลการใช้จ่ายงบประมาณ สถานีตำรวจภูธรน้ำเป็น</t>
  </si>
  <si>
    <t>เรียน สว.สภ.น้ำเป็น</t>
  </si>
  <si>
    <t xml:space="preserve">           ด.ต.</t>
  </si>
  <si>
    <t>( ธนพิสิฐ ธนรัชต์ภิวัฒน์ )</t>
  </si>
  <si>
    <t>ผบ.หมู่ (ป.)สภ.น้ำเป็น</t>
  </si>
  <si>
    <t xml:space="preserve">           พ.ต.ท.</t>
  </si>
  <si>
    <t>( คมกฤต  แจ่นประโคน )</t>
  </si>
  <si>
    <t>สว.สภ.น้ำเป็น</t>
  </si>
  <si>
    <t xml:space="preserve">     - ค่าเบี้ยประชุม กต.ตร.</t>
  </si>
  <si>
    <t>โครงการสร้างภูมิคุ้มกันและป้องกันยาเสพติดกิจกรรมการสร้างภูมิคุ้มกันในกลุ่มเป้าหมายระดับโรงเรียนประถมศึกษาและมัธยมศึกษาหรือเทียบเท่า (D.A.R.E)
    จำนวน  8 ห้องเรียน ห้องละ 3,900 บาท</t>
  </si>
  <si>
    <t xml:space="preserve">            ตามแผนการใช้งบประมาณ และยอดการจัดสรรงบประมาณให้กับสถานีตำรวจเพื่อใช้ในการขับเคลื่อนภารกิจหลักของสถานีตำรวจ งบประมาณไตรมาส 1 และ 2 ที่ผ่านมา งบค่าสาธารณูปโภค ซึ่งประกอบด้วย ค่าน้ำ ค่าไฟ ค่าโทรศัพท์ เป็นต้น ไม่เพียงพอต่อการเบิกจ่าย จึงดำเนินการปรับงบประมาณค่าล่วงเวลาของเจ้าหน้าที่มาใช้ในการเบิกจ่ายดังกล่าว เพื่อให้เพียงพอต่อการเบิกจ่ายดังกล่าวตามข้อมูลตามตารางที่ปรากฎนี้ แต่มีงบประมาณเพียงพอสำหรับการเบิกจ่าย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</si>
</sst>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b/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  <font>
      <sz val="16"/>
      <color theme="1"/>
      <name val="TH SarabunIT๙"/>
      <family val="2"/>
    </font>
    <font>
      <sz val="18"/>
      <color theme="1"/>
      <name val="TH SarabunIT๙"/>
      <family val="2"/>
    </font>
    <font>
      <sz val="16"/>
      <color rgb="FFFF0000"/>
      <name val="TH SarabunIT๙"/>
      <family val="2"/>
    </font>
    <font>
      <sz val="16"/>
      <color theme="0"/>
      <name val="TH SarabunIT๙"/>
      <family val="2"/>
    </font>
    <font>
      <b/>
      <sz val="14"/>
      <color theme="1"/>
      <name val="TH SarabunIT๙"/>
      <family val="2"/>
    </font>
    <font>
      <sz val="14"/>
      <name val="TH SarabunIT๙"/>
      <family val="2"/>
    </font>
    <font>
      <sz val="14"/>
      <color theme="1"/>
      <name val="TH SarabunIT๙"/>
      <family val="2"/>
    </font>
    <font>
      <sz val="12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17" fontId="3" fillId="2" borderId="9" xfId="0" applyNumberFormat="1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top"/>
    </xf>
    <xf numFmtId="187" fontId="5" fillId="4" borderId="11" xfId="0" applyNumberFormat="1" applyFont="1" applyFill="1" applyBorder="1" applyAlignment="1">
      <alignment vertical="top" wrapText="1"/>
    </xf>
    <xf numFmtId="43" fontId="5" fillId="4" borderId="9" xfId="0" applyNumberFormat="1" applyFont="1" applyFill="1" applyBorder="1" applyAlignment="1">
      <alignment vertical="top" wrapText="1"/>
    </xf>
    <xf numFmtId="43" fontId="5" fillId="4" borderId="9" xfId="1" applyFont="1" applyFill="1" applyBorder="1" applyAlignment="1">
      <alignment horizontal="center" vertical="top" wrapText="1"/>
    </xf>
    <xf numFmtId="2" fontId="6" fillId="4" borderId="9" xfId="0" applyNumberFormat="1" applyFont="1" applyFill="1" applyBorder="1" applyAlignment="1">
      <alignment horizontal="right" vertical="top" wrapText="1"/>
    </xf>
    <xf numFmtId="0" fontId="5" fillId="4" borderId="9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vertical="top"/>
    </xf>
    <xf numFmtId="0" fontId="7" fillId="0" borderId="5" xfId="0" applyFont="1" applyBorder="1"/>
    <xf numFmtId="43" fontId="7" fillId="0" borderId="5" xfId="1" applyFont="1" applyFill="1" applyBorder="1" applyAlignment="1">
      <alignment horizontal="center" vertical="center"/>
    </xf>
    <xf numFmtId="187" fontId="7" fillId="0" borderId="5" xfId="1" applyNumberFormat="1" applyFont="1" applyFill="1" applyBorder="1" applyAlignment="1">
      <alignment horizontal="center"/>
    </xf>
    <xf numFmtId="43" fontId="7" fillId="0" borderId="2" xfId="1" applyFont="1" applyFill="1" applyBorder="1" applyAlignment="1">
      <alignment horizontal="center"/>
    </xf>
    <xf numFmtId="43" fontId="7" fillId="0" borderId="1" xfId="1" applyFont="1" applyFill="1" applyBorder="1" applyAlignment="1">
      <alignment horizontal="center"/>
    </xf>
    <xf numFmtId="43" fontId="7" fillId="0" borderId="5" xfId="1" applyFont="1" applyBorder="1" applyAlignment="1">
      <alignment horizontal="center"/>
    </xf>
    <xf numFmtId="2" fontId="4" fillId="0" borderId="5" xfId="0" applyNumberFormat="1" applyFont="1" applyBorder="1" applyAlignment="1">
      <alignment horizontal="right"/>
    </xf>
    <xf numFmtId="0" fontId="7" fillId="0" borderId="5" xfId="0" applyFont="1" applyBorder="1" applyAlignment="1">
      <alignment horizontal="center" vertical="top"/>
    </xf>
    <xf numFmtId="0" fontId="7" fillId="0" borderId="2" xfId="0" applyFont="1" applyBorder="1" applyAlignment="1">
      <alignment vertical="top"/>
    </xf>
    <xf numFmtId="43" fontId="7" fillId="0" borderId="2" xfId="1" applyFont="1" applyFill="1" applyBorder="1" applyAlignment="1">
      <alignment horizontal="center" vertical="center"/>
    </xf>
    <xf numFmtId="187" fontId="7" fillId="0" borderId="2" xfId="1" applyNumberFormat="1" applyFont="1" applyFill="1" applyBorder="1" applyAlignment="1">
      <alignment horizontal="center" vertical="top"/>
    </xf>
    <xf numFmtId="43" fontId="7" fillId="0" borderId="2" xfId="1" applyFont="1" applyFill="1" applyBorder="1" applyAlignment="1">
      <alignment horizontal="center" vertical="top"/>
    </xf>
    <xf numFmtId="43" fontId="7" fillId="0" borderId="1" xfId="1" applyFont="1" applyFill="1" applyBorder="1" applyAlignment="1">
      <alignment horizontal="center" vertical="top"/>
    </xf>
    <xf numFmtId="43" fontId="8" fillId="0" borderId="2" xfId="1" applyFont="1" applyBorder="1" applyAlignment="1">
      <alignment horizontal="center"/>
    </xf>
    <xf numFmtId="43" fontId="7" fillId="0" borderId="2" xfId="1" applyFont="1" applyBorder="1" applyAlignment="1">
      <alignment horizontal="center"/>
    </xf>
    <xf numFmtId="2" fontId="4" fillId="0" borderId="2" xfId="0" applyNumberFormat="1" applyFont="1" applyBorder="1" applyAlignment="1">
      <alignment horizontal="right"/>
    </xf>
    <xf numFmtId="0" fontId="7" fillId="0" borderId="2" xfId="0" applyFont="1" applyBorder="1" applyAlignment="1">
      <alignment horizontal="center" vertical="top"/>
    </xf>
    <xf numFmtId="0" fontId="7" fillId="0" borderId="2" xfId="0" quotePrefix="1" applyFont="1" applyBorder="1" applyAlignment="1">
      <alignment horizontal="center" vertical="top"/>
    </xf>
    <xf numFmtId="43" fontId="8" fillId="0" borderId="2" xfId="1" applyFont="1" applyFill="1" applyBorder="1" applyAlignment="1">
      <alignment horizontal="left" vertical="top" wrapText="1"/>
    </xf>
    <xf numFmtId="0" fontId="5" fillId="0" borderId="6" xfId="0" applyFont="1" applyBorder="1" applyAlignment="1">
      <alignment vertical="top"/>
    </xf>
    <xf numFmtId="0" fontId="7" fillId="0" borderId="6" xfId="0" applyFont="1" applyBorder="1" applyAlignment="1">
      <alignment vertical="top"/>
    </xf>
    <xf numFmtId="43" fontId="7" fillId="0" borderId="6" xfId="1" applyFont="1" applyFill="1" applyBorder="1" applyAlignment="1">
      <alignment horizontal="center" vertical="center"/>
    </xf>
    <xf numFmtId="187" fontId="7" fillId="0" borderId="6" xfId="1" applyNumberFormat="1" applyFont="1" applyFill="1" applyBorder="1" applyAlignment="1">
      <alignment horizontal="center" vertical="top"/>
    </xf>
    <xf numFmtId="43" fontId="8" fillId="0" borderId="1" xfId="1" applyFont="1" applyFill="1" applyBorder="1" applyAlignment="1">
      <alignment vertical="top" wrapText="1"/>
    </xf>
    <xf numFmtId="43" fontId="7" fillId="0" borderId="6" xfId="1" applyFont="1" applyBorder="1" applyAlignment="1">
      <alignment horizontal="center"/>
    </xf>
    <xf numFmtId="2" fontId="4" fillId="0" borderId="6" xfId="0" applyNumberFormat="1" applyFont="1" applyBorder="1" applyAlignment="1">
      <alignment horizontal="right"/>
    </xf>
    <xf numFmtId="0" fontId="4" fillId="4" borderId="5" xfId="0" applyFont="1" applyFill="1" applyBorder="1" applyAlignment="1">
      <alignment horizontal="center" vertical="top"/>
    </xf>
    <xf numFmtId="0" fontId="7" fillId="4" borderId="5" xfId="0" applyFont="1" applyFill="1" applyBorder="1" applyAlignment="1">
      <alignment vertical="top" wrapText="1"/>
    </xf>
    <xf numFmtId="43" fontId="7" fillId="4" borderId="9" xfId="1" applyFont="1" applyFill="1" applyBorder="1" applyAlignment="1">
      <alignment horizontal="center" vertical="top" wrapText="1"/>
    </xf>
    <xf numFmtId="187" fontId="7" fillId="4" borderId="9" xfId="1" applyNumberFormat="1" applyFont="1" applyFill="1" applyBorder="1" applyAlignment="1">
      <alignment horizontal="center" vertical="top"/>
    </xf>
    <xf numFmtId="43" fontId="7" fillId="4" borderId="10" xfId="1" applyFont="1" applyFill="1" applyBorder="1" applyAlignment="1">
      <alignment horizontal="center" vertical="top"/>
    </xf>
    <xf numFmtId="43" fontId="7" fillId="4" borderId="10" xfId="1" applyFont="1" applyFill="1" applyBorder="1" applyAlignment="1">
      <alignment vertical="top" wrapText="1"/>
    </xf>
    <xf numFmtId="2" fontId="4" fillId="4" borderId="9" xfId="0" applyNumberFormat="1" applyFont="1" applyFill="1" applyBorder="1" applyAlignment="1">
      <alignment horizontal="right" vertical="top"/>
    </xf>
    <xf numFmtId="0" fontId="7" fillId="4" borderId="9" xfId="0" applyFont="1" applyFill="1" applyBorder="1" applyAlignment="1">
      <alignment horizontal="center" vertical="top"/>
    </xf>
    <xf numFmtId="0" fontId="4" fillId="4" borderId="9" xfId="0" applyFont="1" applyFill="1" applyBorder="1" applyAlignment="1">
      <alignment horizontal="center"/>
    </xf>
    <xf numFmtId="187" fontId="5" fillId="4" borderId="9" xfId="1" applyNumberFormat="1" applyFont="1" applyFill="1" applyBorder="1" applyAlignment="1">
      <alignment horizontal="center"/>
    </xf>
    <xf numFmtId="43" fontId="5" fillId="4" borderId="10" xfId="1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5" fillId="0" borderId="2" xfId="0" applyFont="1" applyBorder="1"/>
    <xf numFmtId="43" fontId="5" fillId="0" borderId="2" xfId="0" applyNumberFormat="1" applyFont="1" applyBorder="1" applyAlignment="1">
      <alignment horizontal="center"/>
    </xf>
    <xf numFmtId="187" fontId="5" fillId="0" borderId="2" xfId="1" applyNumberFormat="1" applyFont="1" applyFill="1" applyBorder="1"/>
    <xf numFmtId="43" fontId="5" fillId="0" borderId="1" xfId="1" applyFont="1" applyFill="1" applyBorder="1"/>
    <xf numFmtId="43" fontId="7" fillId="0" borderId="1" xfId="1" applyFont="1" applyBorder="1" applyAlignment="1">
      <alignment horizontal="center"/>
    </xf>
    <xf numFmtId="43" fontId="7" fillId="0" borderId="1" xfId="1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center" vertical="center"/>
    </xf>
    <xf numFmtId="0" fontId="7" fillId="4" borderId="8" xfId="0" applyFont="1" applyFill="1" applyBorder="1"/>
    <xf numFmtId="43" fontId="7" fillId="4" borderId="14" xfId="0" applyNumberFormat="1" applyFont="1" applyFill="1" applyBorder="1" applyAlignment="1">
      <alignment horizontal="center" vertical="center"/>
    </xf>
    <xf numFmtId="43" fontId="7" fillId="4" borderId="8" xfId="1" applyFont="1" applyFill="1" applyBorder="1" applyAlignment="1">
      <alignment horizontal="center"/>
    </xf>
    <xf numFmtId="43" fontId="8" fillId="4" borderId="8" xfId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right"/>
    </xf>
    <xf numFmtId="0" fontId="7" fillId="4" borderId="5" xfId="0" applyFont="1" applyFill="1" applyBorder="1" applyAlignment="1">
      <alignment horizontal="center" vertical="top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/>
    <xf numFmtId="43" fontId="7" fillId="4" borderId="15" xfId="0" applyNumberFormat="1" applyFont="1" applyFill="1" applyBorder="1" applyAlignment="1">
      <alignment horizontal="center" vertical="center"/>
    </xf>
    <xf numFmtId="43" fontId="7" fillId="4" borderId="7" xfId="1" applyFont="1" applyFill="1" applyBorder="1" applyAlignment="1">
      <alignment horizontal="center"/>
    </xf>
    <xf numFmtId="43" fontId="8" fillId="4" borderId="7" xfId="1" applyFont="1" applyFill="1" applyBorder="1" applyAlignment="1">
      <alignment horizontal="left" vertical="top" wrapText="1"/>
    </xf>
    <xf numFmtId="43" fontId="7" fillId="4" borderId="7" xfId="1" applyFont="1" applyFill="1" applyBorder="1" applyAlignment="1">
      <alignment horizontal="left" vertical="top" wrapText="1"/>
    </xf>
    <xf numFmtId="2" fontId="4" fillId="4" borderId="6" xfId="0" applyNumberFormat="1" applyFont="1" applyFill="1" applyBorder="1" applyAlignment="1">
      <alignment horizontal="right" vertical="top"/>
    </xf>
    <xf numFmtId="0" fontId="7" fillId="4" borderId="6" xfId="0" applyFont="1" applyFill="1" applyBorder="1" applyAlignment="1">
      <alignment horizontal="center" vertical="top"/>
    </xf>
    <xf numFmtId="0" fontId="7" fillId="0" borderId="2" xfId="0" applyFont="1" applyBorder="1" applyAlignment="1">
      <alignment horizontal="center"/>
    </xf>
    <xf numFmtId="0" fontId="7" fillId="0" borderId="2" xfId="0" applyFont="1" applyBorder="1"/>
    <xf numFmtId="43" fontId="7" fillId="0" borderId="2" xfId="0" applyNumberFormat="1" applyFont="1" applyBorder="1" applyAlignment="1">
      <alignment horizontal="center"/>
    </xf>
    <xf numFmtId="187" fontId="7" fillId="0" borderId="2" xfId="1" applyNumberFormat="1" applyFont="1" applyFill="1" applyBorder="1" applyAlignment="1">
      <alignment horizontal="center"/>
    </xf>
    <xf numFmtId="43" fontId="8" fillId="0" borderId="1" xfId="1" applyFont="1" applyFill="1" applyBorder="1" applyAlignment="1">
      <alignment horizontal="left" vertical="top" wrapText="1"/>
    </xf>
    <xf numFmtId="2" fontId="4" fillId="0" borderId="2" xfId="0" applyNumberFormat="1" applyFont="1" applyBorder="1" applyAlignment="1">
      <alignment horizontal="right" vertical="top"/>
    </xf>
    <xf numFmtId="0" fontId="7" fillId="4" borderId="10" xfId="0" applyFont="1" applyFill="1" applyBorder="1" applyAlignment="1">
      <alignment horizontal="center"/>
    </xf>
    <xf numFmtId="0" fontId="7" fillId="4" borderId="10" xfId="0" applyFont="1" applyFill="1" applyBorder="1"/>
    <xf numFmtId="43" fontId="7" fillId="4" borderId="11" xfId="0" applyNumberFormat="1" applyFont="1" applyFill="1" applyBorder="1" applyAlignment="1">
      <alignment horizontal="center" vertical="top" wrapText="1"/>
    </xf>
    <xf numFmtId="187" fontId="7" fillId="4" borderId="9" xfId="1" applyNumberFormat="1" applyFont="1" applyFill="1" applyBorder="1" applyAlignment="1">
      <alignment horizontal="center"/>
    </xf>
    <xf numFmtId="43" fontId="7" fillId="4" borderId="9" xfId="1" applyFont="1" applyFill="1" applyBorder="1" applyAlignment="1">
      <alignment horizontal="center"/>
    </xf>
    <xf numFmtId="43" fontId="8" fillId="4" borderId="9" xfId="1" applyFont="1" applyFill="1" applyBorder="1" applyAlignment="1">
      <alignment horizontal="center"/>
    </xf>
    <xf numFmtId="2" fontId="4" fillId="4" borderId="9" xfId="0" applyNumberFormat="1" applyFont="1" applyFill="1" applyBorder="1" applyAlignment="1">
      <alignment horizontal="right"/>
    </xf>
    <xf numFmtId="0" fontId="7" fillId="0" borderId="5" xfId="0" applyFont="1" applyBorder="1" applyAlignment="1">
      <alignment horizontal="center" vertical="center"/>
    </xf>
    <xf numFmtId="43" fontId="7" fillId="0" borderId="5" xfId="0" applyNumberFormat="1" applyFont="1" applyBorder="1" applyAlignment="1">
      <alignment horizontal="center" vertical="top" wrapText="1"/>
    </xf>
    <xf numFmtId="43" fontId="7" fillId="0" borderId="5" xfId="1" applyFont="1" applyFill="1" applyBorder="1" applyAlignment="1">
      <alignment horizontal="center"/>
    </xf>
    <xf numFmtId="43" fontId="8" fillId="0" borderId="5" xfId="1" applyFont="1" applyFill="1" applyBorder="1"/>
    <xf numFmtId="43" fontId="7" fillId="0" borderId="5" xfId="1" applyFont="1" applyFill="1" applyBorder="1"/>
    <xf numFmtId="0" fontId="7" fillId="0" borderId="6" xfId="0" applyFont="1" applyBorder="1" applyAlignment="1">
      <alignment horizontal="center" vertical="center"/>
    </xf>
    <xf numFmtId="0" fontId="7" fillId="0" borderId="6" xfId="0" applyFont="1" applyBorder="1"/>
    <xf numFmtId="43" fontId="7" fillId="0" borderId="6" xfId="0" applyNumberFormat="1" applyFont="1" applyBorder="1" applyAlignment="1">
      <alignment horizontal="center" vertical="top" wrapText="1"/>
    </xf>
    <xf numFmtId="187" fontId="7" fillId="0" borderId="6" xfId="1" applyNumberFormat="1" applyFont="1" applyFill="1" applyBorder="1"/>
    <xf numFmtId="43" fontId="7" fillId="0" borderId="6" xfId="1" applyFont="1" applyFill="1" applyBorder="1"/>
    <xf numFmtId="43" fontId="8" fillId="0" borderId="6" xfId="1" applyFont="1" applyFill="1" applyBorder="1"/>
    <xf numFmtId="0" fontId="7" fillId="0" borderId="6" xfId="0" applyFont="1" applyBorder="1" applyAlignment="1">
      <alignment horizontal="center" vertical="top"/>
    </xf>
    <xf numFmtId="0" fontId="7" fillId="4" borderId="9" xfId="0" applyFont="1" applyFill="1" applyBorder="1" applyAlignment="1">
      <alignment horizontal="left" vertical="top" wrapText="1"/>
    </xf>
    <xf numFmtId="43" fontId="7" fillId="4" borderId="9" xfId="0" applyNumberFormat="1" applyFont="1" applyFill="1" applyBorder="1" applyAlignment="1">
      <alignment horizontal="center" vertical="top" wrapText="1"/>
    </xf>
    <xf numFmtId="43" fontId="7" fillId="4" borderId="9" xfId="1" applyFont="1" applyFill="1" applyBorder="1" applyAlignment="1">
      <alignment horizontal="center" vertical="top"/>
    </xf>
    <xf numFmtId="43" fontId="7" fillId="4" borderId="9" xfId="1" applyFont="1" applyFill="1" applyBorder="1" applyAlignment="1">
      <alignment vertical="top"/>
    </xf>
    <xf numFmtId="0" fontId="7" fillId="4" borderId="9" xfId="0" applyFont="1" applyFill="1" applyBorder="1" applyAlignment="1">
      <alignment horizontal="center"/>
    </xf>
    <xf numFmtId="187" fontId="5" fillId="4" borderId="2" xfId="1" applyNumberFormat="1" applyFont="1" applyFill="1" applyBorder="1" applyAlignment="1">
      <alignment horizontal="center"/>
    </xf>
    <xf numFmtId="43" fontId="5" fillId="4" borderId="5" xfId="1" applyFont="1" applyFill="1" applyBorder="1" applyAlignment="1">
      <alignment horizontal="center"/>
    </xf>
    <xf numFmtId="43" fontId="7" fillId="4" borderId="5" xfId="1" applyFont="1" applyFill="1" applyBorder="1"/>
    <xf numFmtId="43" fontId="7" fillId="0" borderId="5" xfId="0" applyNumberFormat="1" applyFont="1" applyBorder="1" applyAlignment="1">
      <alignment horizontal="center" vertical="center"/>
    </xf>
    <xf numFmtId="43" fontId="8" fillId="0" borderId="5" xfId="1" applyFont="1" applyBorder="1"/>
    <xf numFmtId="43" fontId="7" fillId="0" borderId="5" xfId="1" applyFont="1" applyBorder="1"/>
    <xf numFmtId="0" fontId="7" fillId="0" borderId="2" xfId="0" applyFont="1" applyBorder="1" applyAlignment="1">
      <alignment horizontal="center" vertical="center"/>
    </xf>
    <xf numFmtId="43" fontId="7" fillId="0" borderId="2" xfId="0" applyNumberFormat="1" applyFont="1" applyBorder="1" applyAlignment="1">
      <alignment horizontal="center" vertical="center"/>
    </xf>
    <xf numFmtId="43" fontId="8" fillId="0" borderId="2" xfId="1" applyFont="1" applyBorder="1"/>
    <xf numFmtId="43" fontId="7" fillId="0" borderId="2" xfId="1" applyFont="1" applyBorder="1"/>
    <xf numFmtId="0" fontId="7" fillId="0" borderId="9" xfId="0" applyFont="1" applyBorder="1"/>
    <xf numFmtId="43" fontId="7" fillId="0" borderId="9" xfId="0" applyNumberFormat="1" applyFont="1" applyBorder="1" applyAlignment="1">
      <alignment horizontal="center"/>
    </xf>
    <xf numFmtId="187" fontId="5" fillId="0" borderId="9" xfId="1" applyNumberFormat="1" applyFont="1" applyFill="1" applyBorder="1" applyAlignment="1">
      <alignment horizontal="center"/>
    </xf>
    <xf numFmtId="43" fontId="5" fillId="0" borderId="9" xfId="1" applyFont="1" applyFill="1" applyBorder="1" applyAlignment="1">
      <alignment horizontal="center"/>
    </xf>
    <xf numFmtId="43" fontId="8" fillId="0" borderId="9" xfId="1" applyFont="1" applyBorder="1"/>
    <xf numFmtId="43" fontId="7" fillId="0" borderId="9" xfId="1" applyFont="1" applyBorder="1"/>
    <xf numFmtId="2" fontId="4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horizontal="center" vertical="top"/>
    </xf>
    <xf numFmtId="0" fontId="5" fillId="0" borderId="9" xfId="0" applyFont="1" applyBorder="1" applyAlignment="1">
      <alignment vertical="top" wrapText="1"/>
    </xf>
    <xf numFmtId="43" fontId="5" fillId="0" borderId="9" xfId="0" applyNumberFormat="1" applyFont="1" applyBorder="1" applyAlignment="1">
      <alignment horizontal="center" vertical="top" wrapText="1"/>
    </xf>
    <xf numFmtId="187" fontId="5" fillId="0" borderId="9" xfId="1" applyNumberFormat="1" applyFont="1" applyFill="1" applyBorder="1" applyAlignment="1">
      <alignment horizontal="center" vertical="top"/>
    </xf>
    <xf numFmtId="43" fontId="5" fillId="0" borderId="9" xfId="1" applyFont="1" applyFill="1" applyBorder="1" applyAlignment="1">
      <alignment horizontal="center" vertical="top"/>
    </xf>
    <xf numFmtId="43" fontId="8" fillId="0" borderId="9" xfId="1" applyFont="1" applyBorder="1" applyAlignment="1">
      <alignment vertical="top"/>
    </xf>
    <xf numFmtId="43" fontId="7" fillId="0" borderId="9" xfId="1" applyFont="1" applyBorder="1" applyAlignment="1">
      <alignment vertical="top"/>
    </xf>
    <xf numFmtId="2" fontId="4" fillId="0" borderId="9" xfId="0" applyNumberFormat="1" applyFont="1" applyBorder="1" applyAlignment="1">
      <alignment horizontal="right" vertical="top"/>
    </xf>
    <xf numFmtId="187" fontId="3" fillId="5" borderId="9" xfId="0" applyNumberFormat="1" applyFont="1" applyFill="1" applyBorder="1"/>
    <xf numFmtId="187" fontId="4" fillId="5" borderId="9" xfId="0" applyNumberFormat="1" applyFont="1" applyFill="1" applyBorder="1"/>
    <xf numFmtId="2" fontId="4" fillId="5" borderId="9" xfId="0" applyNumberFormat="1" applyFont="1" applyFill="1" applyBorder="1" applyAlignment="1">
      <alignment horizontal="right"/>
    </xf>
    <xf numFmtId="187" fontId="4" fillId="5" borderId="9" xfId="0" applyNumberFormat="1" applyFont="1" applyFill="1" applyBorder="1" applyAlignment="1">
      <alignment horizontal="center" vertical="top"/>
    </xf>
    <xf numFmtId="0" fontId="8" fillId="0" borderId="0" xfId="0" applyFont="1"/>
    <xf numFmtId="0" fontId="7" fillId="0" borderId="0" xfId="0" applyFont="1"/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4" fillId="0" borderId="0" xfId="0" applyFont="1"/>
    <xf numFmtId="0" fontId="11" fillId="0" borderId="0" xfId="0" applyFont="1" applyAlignment="1">
      <alignment horizontal="center" vertical="center"/>
    </xf>
    <xf numFmtId="17" fontId="11" fillId="2" borderId="9" xfId="0" applyNumberFormat="1" applyFont="1" applyFill="1" applyBorder="1" applyAlignment="1">
      <alignment horizontal="center" vertical="center"/>
    </xf>
    <xf numFmtId="43" fontId="12" fillId="4" borderId="9" xfId="0" applyNumberFormat="1" applyFont="1" applyFill="1" applyBorder="1" applyAlignment="1">
      <alignment vertical="top" wrapText="1"/>
    </xf>
    <xf numFmtId="43" fontId="13" fillId="0" borderId="2" xfId="1" applyFont="1" applyFill="1" applyBorder="1" applyAlignment="1">
      <alignment horizontal="center"/>
    </xf>
    <xf numFmtId="43" fontId="13" fillId="0" borderId="2" xfId="1" applyFont="1" applyFill="1" applyBorder="1" applyAlignment="1">
      <alignment horizontal="center" vertical="top"/>
    </xf>
    <xf numFmtId="43" fontId="13" fillId="0" borderId="1" xfId="1" applyFont="1" applyFill="1" applyBorder="1" applyAlignment="1">
      <alignment horizontal="center" vertical="top"/>
    </xf>
    <xf numFmtId="43" fontId="13" fillId="4" borderId="10" xfId="1" applyFont="1" applyFill="1" applyBorder="1" applyAlignment="1">
      <alignment horizontal="center" vertical="top"/>
    </xf>
    <xf numFmtId="43" fontId="12" fillId="4" borderId="10" xfId="1" applyFont="1" applyFill="1" applyBorder="1" applyAlignment="1">
      <alignment horizontal="center"/>
    </xf>
    <xf numFmtId="43" fontId="12" fillId="0" borderId="1" xfId="1" applyFont="1" applyFill="1" applyBorder="1"/>
    <xf numFmtId="43" fontId="13" fillId="4" borderId="8" xfId="1" applyFont="1" applyFill="1" applyBorder="1" applyAlignment="1">
      <alignment horizontal="center"/>
    </xf>
    <xf numFmtId="43" fontId="13" fillId="4" borderId="7" xfId="1" applyFont="1" applyFill="1" applyBorder="1" applyAlignment="1">
      <alignment horizontal="center"/>
    </xf>
    <xf numFmtId="43" fontId="13" fillId="0" borderId="1" xfId="1" applyFont="1" applyFill="1" applyBorder="1" applyAlignment="1">
      <alignment horizontal="center"/>
    </xf>
    <xf numFmtId="43" fontId="13" fillId="4" borderId="9" xfId="1" applyFont="1" applyFill="1" applyBorder="1" applyAlignment="1">
      <alignment horizontal="center"/>
    </xf>
    <xf numFmtId="43" fontId="13" fillId="0" borderId="5" xfId="1" applyFont="1" applyFill="1" applyBorder="1" applyAlignment="1">
      <alignment horizontal="center"/>
    </xf>
    <xf numFmtId="43" fontId="13" fillId="0" borderId="6" xfId="1" applyFont="1" applyFill="1" applyBorder="1"/>
    <xf numFmtId="43" fontId="13" fillId="4" borderId="9" xfId="1" applyFont="1" applyFill="1" applyBorder="1" applyAlignment="1">
      <alignment horizontal="center" vertical="top"/>
    </xf>
    <xf numFmtId="43" fontId="12" fillId="4" borderId="5" xfId="1" applyFont="1" applyFill="1" applyBorder="1" applyAlignment="1">
      <alignment horizontal="center"/>
    </xf>
    <xf numFmtId="43" fontId="12" fillId="0" borderId="9" xfId="1" applyFont="1" applyFill="1" applyBorder="1" applyAlignment="1">
      <alignment horizontal="center"/>
    </xf>
    <xf numFmtId="43" fontId="12" fillId="0" borderId="9" xfId="1" applyFont="1" applyFill="1" applyBorder="1" applyAlignment="1">
      <alignment horizontal="center" vertical="top"/>
    </xf>
    <xf numFmtId="187" fontId="11" fillId="5" borderId="9" xfId="0" applyNumberFormat="1" applyFont="1" applyFill="1" applyBorder="1"/>
    <xf numFmtId="0" fontId="13" fillId="0" borderId="0" xfId="0" applyFont="1"/>
    <xf numFmtId="43" fontId="14" fillId="4" borderId="9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187" fontId="7" fillId="4" borderId="5" xfId="1" applyNumberFormat="1" applyFont="1" applyFill="1" applyBorder="1" applyAlignment="1">
      <alignment horizontal="center" vertical="top"/>
    </xf>
    <xf numFmtId="187" fontId="7" fillId="4" borderId="6" xfId="1" applyNumberFormat="1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center"/>
    </xf>
    <xf numFmtId="0" fontId="5" fillId="4" borderId="9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left"/>
    </xf>
    <xf numFmtId="0" fontId="5" fillId="4" borderId="11" xfId="0" applyFont="1" applyFill="1" applyBorder="1" applyAlignment="1">
      <alignment horizontal="left"/>
    </xf>
    <xf numFmtId="0" fontId="7" fillId="4" borderId="10" xfId="0" applyFont="1" applyFill="1" applyBorder="1" applyAlignment="1">
      <alignment horizontal="left"/>
    </xf>
    <xf numFmtId="0" fontId="7" fillId="4" borderId="14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78440</xdr:colOff>
      <xdr:row>50</xdr:row>
      <xdr:rowOff>77210</xdr:rowOff>
    </xdr:from>
    <xdr:to>
      <xdr:col>7</xdr:col>
      <xdr:colOff>82363</xdr:colOff>
      <xdr:row>51</xdr:row>
      <xdr:rowOff>304240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xmlns="" id="{00DAD5AF-84CC-41EF-FA7F-6884FB5646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67264" y="18342798"/>
          <a:ext cx="922805" cy="574413"/>
        </a:xfrm>
        <a:prstGeom prst="rect">
          <a:avLst/>
        </a:prstGeom>
      </xdr:spPr>
    </xdr:pic>
    <xdr:clientData/>
  </xdr:twoCellAnchor>
  <xdr:twoCellAnchor editAs="oneCell">
    <xdr:from>
      <xdr:col>7</xdr:col>
      <xdr:colOff>918883</xdr:colOff>
      <xdr:row>43</xdr:row>
      <xdr:rowOff>273265</xdr:rowOff>
    </xdr:from>
    <xdr:to>
      <xdr:col>8</xdr:col>
      <xdr:colOff>911599</xdr:colOff>
      <xdr:row>44</xdr:row>
      <xdr:rowOff>266140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xmlns="" id="{F6B67458-739D-C40E-7455-1E5385F97B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6589" y="16107177"/>
          <a:ext cx="990039" cy="3402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tabSelected="1" topLeftCell="A17" zoomScale="90" zoomScaleNormal="90" workbookViewId="0">
      <selection activeCell="E16" sqref="E16"/>
    </sheetView>
  </sheetViews>
  <sheetFormatPr defaultColWidth="9" defaultRowHeight="27" x14ac:dyDescent="0.75"/>
  <cols>
    <col min="1" max="1" width="5.09765625" style="131" customWidth="1"/>
    <col min="2" max="2" width="50.3984375" style="131" bestFit="1" customWidth="1"/>
    <col min="3" max="3" width="18.8984375" style="135" bestFit="1" customWidth="1"/>
    <col min="4" max="4" width="21.5" style="131" customWidth="1"/>
    <col min="5" max="5" width="11.09765625" style="131" customWidth="1"/>
    <col min="6" max="6" width="13.5" style="131" bestFit="1" customWidth="1"/>
    <col min="7" max="7" width="12.09765625" style="157" bestFit="1" customWidth="1"/>
    <col min="8" max="8" width="13.09765625" style="131" bestFit="1" customWidth="1"/>
    <col min="9" max="9" width="12.09765625" style="157" bestFit="1" customWidth="1"/>
    <col min="10" max="10" width="12.5" style="131" bestFit="1" customWidth="1"/>
    <col min="11" max="11" width="13.8984375" style="132" bestFit="1" customWidth="1"/>
    <col min="12" max="12" width="13.8984375" style="136" bestFit="1" customWidth="1"/>
    <col min="13" max="13" width="16" style="133" bestFit="1" customWidth="1"/>
    <col min="14" max="16384" width="9" style="1"/>
  </cols>
  <sheetData>
    <row r="1" spans="1:13" x14ac:dyDescent="0.75">
      <c r="A1" s="159" t="s">
        <v>45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</row>
    <row r="2" spans="1:13" x14ac:dyDescent="0.75">
      <c r="A2" s="159" t="s">
        <v>39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</row>
    <row r="3" spans="1:13" x14ac:dyDescent="0.75">
      <c r="A3" s="159" t="s">
        <v>40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</row>
    <row r="4" spans="1:13" ht="27.75" x14ac:dyDescent="0.65">
      <c r="A4" s="2"/>
      <c r="B4" s="2"/>
      <c r="C4" s="2"/>
      <c r="D4" s="2"/>
      <c r="E4" s="2"/>
      <c r="F4" s="2"/>
      <c r="G4" s="137"/>
      <c r="H4" s="2"/>
      <c r="I4" s="137"/>
      <c r="J4" s="2"/>
      <c r="K4" s="3"/>
      <c r="L4" s="3"/>
      <c r="M4" s="4"/>
    </row>
    <row r="5" spans="1:13" x14ac:dyDescent="0.75">
      <c r="A5" s="160" t="s">
        <v>0</v>
      </c>
      <c r="B5" s="160" t="s">
        <v>16</v>
      </c>
      <c r="C5" s="160" t="s">
        <v>21</v>
      </c>
      <c r="D5" s="160" t="s">
        <v>22</v>
      </c>
      <c r="E5" s="173" t="s">
        <v>23</v>
      </c>
      <c r="F5" s="174"/>
      <c r="G5" s="174"/>
      <c r="H5" s="174"/>
      <c r="I5" s="174"/>
      <c r="J5" s="175"/>
      <c r="K5" s="168" t="s">
        <v>36</v>
      </c>
      <c r="L5" s="162" t="s">
        <v>24</v>
      </c>
      <c r="M5" s="164" t="s">
        <v>25</v>
      </c>
    </row>
    <row r="6" spans="1:13" ht="29.25" customHeight="1" x14ac:dyDescent="0.75">
      <c r="A6" s="161"/>
      <c r="B6" s="161"/>
      <c r="C6" s="161"/>
      <c r="D6" s="161"/>
      <c r="E6" s="5">
        <v>24746</v>
      </c>
      <c r="F6" s="5">
        <v>24777</v>
      </c>
      <c r="G6" s="138">
        <v>24807</v>
      </c>
      <c r="H6" s="5">
        <v>24838</v>
      </c>
      <c r="I6" s="138">
        <v>24869</v>
      </c>
      <c r="J6" s="5">
        <v>24898</v>
      </c>
      <c r="K6" s="169"/>
      <c r="L6" s="163"/>
      <c r="M6" s="165"/>
    </row>
    <row r="7" spans="1:13" ht="47.25" customHeight="1" x14ac:dyDescent="0.75">
      <c r="A7" s="6">
        <v>1</v>
      </c>
      <c r="B7" s="172" t="s">
        <v>35</v>
      </c>
      <c r="C7" s="172"/>
      <c r="D7" s="7">
        <f>SUM(D8:D19)</f>
        <v>725800</v>
      </c>
      <c r="E7" s="158">
        <f>SUM(E8:E19)</f>
        <v>110603.25</v>
      </c>
      <c r="F7" s="8">
        <f>SUM(F8:F19)</f>
        <v>89375.08</v>
      </c>
      <c r="G7" s="139">
        <f t="shared" ref="G7:J7" si="0">SUM(G8:G19)</f>
        <v>124741.68</v>
      </c>
      <c r="H7" s="8">
        <f t="shared" si="0"/>
        <v>80931.41</v>
      </c>
      <c r="I7" s="139">
        <f t="shared" si="0"/>
        <v>44446.96</v>
      </c>
      <c r="J7" s="8">
        <f t="shared" si="0"/>
        <v>47394.19</v>
      </c>
      <c r="K7" s="9">
        <f>SUM(E7:J7)</f>
        <v>497492.57000000007</v>
      </c>
      <c r="L7" s="10">
        <f>(K38*100)/D38</f>
        <v>70.616181635838899</v>
      </c>
      <c r="M7" s="11" t="s">
        <v>26</v>
      </c>
    </row>
    <row r="8" spans="1:13" x14ac:dyDescent="0.75">
      <c r="A8" s="12"/>
      <c r="B8" s="13" t="s">
        <v>4</v>
      </c>
      <c r="C8" s="14" t="s">
        <v>34</v>
      </c>
      <c r="D8" s="15">
        <v>16400</v>
      </c>
      <c r="E8" s="140">
        <v>13653.25</v>
      </c>
      <c r="F8" s="16">
        <v>14525.08</v>
      </c>
      <c r="G8" s="140">
        <v>14991.68</v>
      </c>
      <c r="H8" s="16">
        <v>13171.41</v>
      </c>
      <c r="I8" s="148">
        <v>12046.96</v>
      </c>
      <c r="J8" s="18">
        <v>17394.189999999999</v>
      </c>
      <c r="K8" s="18">
        <f>SUM(E8:J8)</f>
        <v>85782.57</v>
      </c>
      <c r="L8" s="19">
        <f>K8*100/D8</f>
        <v>523.06445121951219</v>
      </c>
      <c r="M8" s="20"/>
    </row>
    <row r="9" spans="1:13" x14ac:dyDescent="0.75">
      <c r="A9" s="12"/>
      <c r="B9" s="21" t="s">
        <v>6</v>
      </c>
      <c r="C9" s="22" t="s">
        <v>34</v>
      </c>
      <c r="D9" s="23">
        <v>2200</v>
      </c>
      <c r="E9" s="24">
        <v>0</v>
      </c>
      <c r="F9" s="24"/>
      <c r="G9" s="141"/>
      <c r="H9" s="24">
        <v>1400</v>
      </c>
      <c r="I9" s="142">
        <v>800</v>
      </c>
      <c r="J9" s="26"/>
      <c r="K9" s="27">
        <f t="shared" ref="K9:K19" si="1">SUM(E9:J9)</f>
        <v>2200</v>
      </c>
      <c r="L9" s="28">
        <f t="shared" ref="L9:L19" si="2">K9*100/D9</f>
        <v>100</v>
      </c>
      <c r="M9" s="29"/>
    </row>
    <row r="10" spans="1:13" x14ac:dyDescent="0.75">
      <c r="A10" s="12"/>
      <c r="B10" s="21" t="s">
        <v>11</v>
      </c>
      <c r="C10" s="22" t="s">
        <v>34</v>
      </c>
      <c r="D10" s="23">
        <v>1600</v>
      </c>
      <c r="E10" s="24">
        <v>0</v>
      </c>
      <c r="F10" s="24"/>
      <c r="G10" s="141"/>
      <c r="H10" s="24"/>
      <c r="I10" s="142">
        <v>1600</v>
      </c>
      <c r="J10" s="26"/>
      <c r="K10" s="27">
        <f t="shared" si="1"/>
        <v>1600</v>
      </c>
      <c r="L10" s="28">
        <f t="shared" si="2"/>
        <v>100</v>
      </c>
      <c r="M10" s="29"/>
    </row>
    <row r="11" spans="1:13" x14ac:dyDescent="0.75">
      <c r="A11" s="12"/>
      <c r="B11" s="21" t="s">
        <v>8</v>
      </c>
      <c r="C11" s="22" t="s">
        <v>34</v>
      </c>
      <c r="D11" s="23">
        <v>249600</v>
      </c>
      <c r="E11" s="141">
        <v>42000</v>
      </c>
      <c r="F11" s="24">
        <v>39900</v>
      </c>
      <c r="G11" s="141">
        <v>34800</v>
      </c>
      <c r="H11" s="24">
        <v>32810</v>
      </c>
      <c r="I11" s="142"/>
      <c r="J11" s="26"/>
      <c r="K11" s="27">
        <f>SUM(E11:J11)</f>
        <v>149510</v>
      </c>
      <c r="L11" s="28">
        <f t="shared" si="2"/>
        <v>59.899839743589745</v>
      </c>
      <c r="M11" s="30"/>
    </row>
    <row r="12" spans="1:13" x14ac:dyDescent="0.75">
      <c r="A12" s="12"/>
      <c r="B12" s="21" t="s">
        <v>13</v>
      </c>
      <c r="C12" s="22" t="s">
        <v>34</v>
      </c>
      <c r="D12" s="23">
        <v>6000</v>
      </c>
      <c r="E12" s="24">
        <v>0</v>
      </c>
      <c r="F12" s="24"/>
      <c r="G12" s="141"/>
      <c r="H12" s="24"/>
      <c r="I12" s="142"/>
      <c r="J12" s="26"/>
      <c r="K12" s="27">
        <f t="shared" si="1"/>
        <v>0</v>
      </c>
      <c r="L12" s="28">
        <f t="shared" si="2"/>
        <v>0</v>
      </c>
      <c r="M12" s="29"/>
    </row>
    <row r="13" spans="1:13" x14ac:dyDescent="0.75">
      <c r="A13" s="12"/>
      <c r="B13" s="21" t="s">
        <v>9</v>
      </c>
      <c r="C13" s="22" t="s">
        <v>34</v>
      </c>
      <c r="D13" s="23">
        <v>5700</v>
      </c>
      <c r="E13" s="24">
        <v>4950</v>
      </c>
      <c r="F13" s="24">
        <v>750</v>
      </c>
      <c r="G13" s="141"/>
      <c r="H13" s="24"/>
      <c r="I13" s="142"/>
      <c r="J13" s="26"/>
      <c r="K13" s="27">
        <f t="shared" si="1"/>
        <v>5700</v>
      </c>
      <c r="L13" s="28">
        <f t="shared" si="2"/>
        <v>100</v>
      </c>
      <c r="M13" s="29"/>
    </row>
    <row r="14" spans="1:13" x14ac:dyDescent="0.75">
      <c r="A14" s="12"/>
      <c r="B14" s="21" t="s">
        <v>10</v>
      </c>
      <c r="C14" s="22" t="s">
        <v>34</v>
      </c>
      <c r="D14" s="23">
        <v>12700</v>
      </c>
      <c r="E14" s="24">
        <v>0</v>
      </c>
      <c r="F14" s="24">
        <v>4200</v>
      </c>
      <c r="G14" s="141">
        <v>4950</v>
      </c>
      <c r="H14" s="24">
        <v>3550</v>
      </c>
      <c r="I14" s="141"/>
      <c r="J14" s="24"/>
      <c r="K14" s="27">
        <f t="shared" si="1"/>
        <v>12700</v>
      </c>
      <c r="L14" s="28">
        <f t="shared" si="2"/>
        <v>100</v>
      </c>
      <c r="M14" s="29"/>
    </row>
    <row r="15" spans="1:13" x14ac:dyDescent="0.75">
      <c r="A15" s="12"/>
      <c r="B15" s="21" t="s">
        <v>12</v>
      </c>
      <c r="C15" s="22" t="s">
        <v>34</v>
      </c>
      <c r="D15" s="23">
        <v>5400</v>
      </c>
      <c r="E15" s="24">
        <v>0</v>
      </c>
      <c r="F15" s="24"/>
      <c r="G15" s="141"/>
      <c r="H15" s="24"/>
      <c r="I15" s="142"/>
      <c r="J15" s="26"/>
      <c r="K15" s="27">
        <f t="shared" si="1"/>
        <v>0</v>
      </c>
      <c r="L15" s="28">
        <f t="shared" si="2"/>
        <v>0</v>
      </c>
      <c r="M15" s="29"/>
    </row>
    <row r="16" spans="1:13" x14ac:dyDescent="0.75">
      <c r="A16" s="12"/>
      <c r="B16" s="21" t="s">
        <v>5</v>
      </c>
      <c r="C16" s="22" t="s">
        <v>34</v>
      </c>
      <c r="D16" s="23">
        <v>362200</v>
      </c>
      <c r="E16" s="142">
        <v>50000</v>
      </c>
      <c r="F16" s="25">
        <v>30000</v>
      </c>
      <c r="G16" s="142">
        <v>30000</v>
      </c>
      <c r="H16" s="25">
        <v>30000</v>
      </c>
      <c r="I16" s="142">
        <v>30000</v>
      </c>
      <c r="J16" s="25">
        <v>30000</v>
      </c>
      <c r="K16" s="27">
        <f>SUM(E16:J16)</f>
        <v>200000</v>
      </c>
      <c r="L16" s="28">
        <f t="shared" si="2"/>
        <v>55.218111540585312</v>
      </c>
      <c r="M16" s="29"/>
    </row>
    <row r="17" spans="1:13" x14ac:dyDescent="0.75">
      <c r="A17" s="12"/>
      <c r="B17" s="21" t="s">
        <v>17</v>
      </c>
      <c r="C17" s="22" t="s">
        <v>34</v>
      </c>
      <c r="D17" s="23">
        <v>10300</v>
      </c>
      <c r="E17" s="24">
        <v>0</v>
      </c>
      <c r="F17" s="24">
        <v>0</v>
      </c>
      <c r="G17" s="141">
        <v>0</v>
      </c>
      <c r="H17" s="24">
        <v>0</v>
      </c>
      <c r="I17" s="142">
        <v>0</v>
      </c>
      <c r="J17" s="31">
        <v>0</v>
      </c>
      <c r="K17" s="27">
        <f t="shared" si="1"/>
        <v>0</v>
      </c>
      <c r="L17" s="28">
        <f t="shared" si="2"/>
        <v>0</v>
      </c>
      <c r="M17" s="29"/>
    </row>
    <row r="18" spans="1:13" x14ac:dyDescent="0.75">
      <c r="A18" s="12"/>
      <c r="B18" s="21" t="s">
        <v>41</v>
      </c>
      <c r="C18" s="22" t="s">
        <v>34</v>
      </c>
      <c r="D18" s="23">
        <v>13700</v>
      </c>
      <c r="E18" s="24">
        <v>0</v>
      </c>
      <c r="F18" s="24">
        <v>0</v>
      </c>
      <c r="G18" s="141">
        <v>0</v>
      </c>
      <c r="H18" s="24">
        <v>0</v>
      </c>
      <c r="I18" s="142">
        <v>0</v>
      </c>
      <c r="J18" s="31">
        <v>0</v>
      </c>
      <c r="K18" s="27">
        <f t="shared" ref="K18" si="3">SUM(E18:J18)</f>
        <v>0</v>
      </c>
      <c r="L18" s="28">
        <f t="shared" ref="L18" si="4">K18*100/D18</f>
        <v>0</v>
      </c>
      <c r="M18" s="29"/>
    </row>
    <row r="19" spans="1:13" x14ac:dyDescent="0.75">
      <c r="A19" s="32"/>
      <c r="B19" s="33" t="s">
        <v>18</v>
      </c>
      <c r="C19" s="34" t="s">
        <v>34</v>
      </c>
      <c r="D19" s="35">
        <v>40000</v>
      </c>
      <c r="E19" s="25">
        <v>0</v>
      </c>
      <c r="F19" s="25">
        <v>0</v>
      </c>
      <c r="G19" s="142">
        <v>40000</v>
      </c>
      <c r="H19" s="25">
        <v>0</v>
      </c>
      <c r="I19" s="142">
        <v>0</v>
      </c>
      <c r="J19" s="36">
        <v>0</v>
      </c>
      <c r="K19" s="37">
        <f t="shared" si="1"/>
        <v>40000</v>
      </c>
      <c r="L19" s="38">
        <f t="shared" si="2"/>
        <v>100</v>
      </c>
      <c r="M19" s="29"/>
    </row>
    <row r="20" spans="1:13" ht="42" x14ac:dyDescent="0.75">
      <c r="A20" s="39">
        <v>2</v>
      </c>
      <c r="B20" s="40" t="s">
        <v>14</v>
      </c>
      <c r="C20" s="41" t="s">
        <v>34</v>
      </c>
      <c r="D20" s="42">
        <v>60000</v>
      </c>
      <c r="E20" s="143">
        <v>10000</v>
      </c>
      <c r="F20" s="43">
        <v>10000</v>
      </c>
      <c r="G20" s="143">
        <v>10000</v>
      </c>
      <c r="H20" s="43">
        <v>10000</v>
      </c>
      <c r="I20" s="143">
        <v>10000</v>
      </c>
      <c r="J20" s="43">
        <v>10000</v>
      </c>
      <c r="K20" s="44">
        <v>60000</v>
      </c>
      <c r="L20" s="45">
        <f t="shared" ref="L20:L26" si="5">K20*100/D20</f>
        <v>100</v>
      </c>
      <c r="M20" s="46" t="s">
        <v>26</v>
      </c>
    </row>
    <row r="21" spans="1:13" ht="23.25" customHeight="1" x14ac:dyDescent="0.75">
      <c r="A21" s="47">
        <v>3</v>
      </c>
      <c r="B21" s="176" t="s">
        <v>27</v>
      </c>
      <c r="C21" s="177"/>
      <c r="D21" s="48">
        <f>SUM(D22:D25)</f>
        <v>44900</v>
      </c>
      <c r="E21" s="49">
        <v>0</v>
      </c>
      <c r="F21" s="49">
        <v>0</v>
      </c>
      <c r="G21" s="144">
        <v>0</v>
      </c>
      <c r="H21" s="49">
        <v>0</v>
      </c>
      <c r="I21" s="144">
        <v>0</v>
      </c>
      <c r="J21" s="44">
        <v>32000</v>
      </c>
      <c r="K21" s="44">
        <f>SUM(E21:J21)</f>
        <v>32000</v>
      </c>
      <c r="L21" s="45">
        <f t="shared" si="5"/>
        <v>71.269487750556792</v>
      </c>
      <c r="M21" s="46" t="s">
        <v>26</v>
      </c>
    </row>
    <row r="22" spans="1:13" x14ac:dyDescent="0.75">
      <c r="A22" s="50"/>
      <c r="B22" s="51" t="s">
        <v>28</v>
      </c>
      <c r="C22" s="52" t="s">
        <v>34</v>
      </c>
      <c r="D22" s="53">
        <v>20400</v>
      </c>
      <c r="E22" s="54">
        <v>0</v>
      </c>
      <c r="F22" s="54">
        <v>0</v>
      </c>
      <c r="G22" s="145">
        <v>0</v>
      </c>
      <c r="H22" s="54">
        <v>0</v>
      </c>
      <c r="I22" s="145">
        <v>0</v>
      </c>
      <c r="J22" s="55">
        <v>16400</v>
      </c>
      <c r="K22" s="17">
        <f>SUM(E22:J22)</f>
        <v>16400</v>
      </c>
      <c r="L22" s="28">
        <f t="shared" si="5"/>
        <v>80.392156862745097</v>
      </c>
      <c r="M22" s="29"/>
    </row>
    <row r="23" spans="1:13" x14ac:dyDescent="0.75">
      <c r="A23" s="50"/>
      <c r="B23" s="51" t="s">
        <v>29</v>
      </c>
      <c r="C23" s="52" t="s">
        <v>34</v>
      </c>
      <c r="D23" s="53">
        <v>8000</v>
      </c>
      <c r="E23" s="54">
        <v>0</v>
      </c>
      <c r="F23" s="54">
        <v>0</v>
      </c>
      <c r="G23" s="145">
        <v>0</v>
      </c>
      <c r="H23" s="54">
        <v>0</v>
      </c>
      <c r="I23" s="145">
        <v>8000</v>
      </c>
      <c r="J23" s="56"/>
      <c r="K23" s="17">
        <f>SUM(E23:J23)</f>
        <v>8000</v>
      </c>
      <c r="L23" s="28">
        <f t="shared" si="5"/>
        <v>100</v>
      </c>
      <c r="M23" s="29"/>
    </row>
    <row r="24" spans="1:13" x14ac:dyDescent="0.75">
      <c r="A24" s="50"/>
      <c r="B24" s="51" t="s">
        <v>53</v>
      </c>
      <c r="C24" s="52" t="s">
        <v>34</v>
      </c>
      <c r="D24" s="53">
        <v>8000</v>
      </c>
      <c r="E24" s="54">
        <v>0</v>
      </c>
      <c r="F24" s="54">
        <v>0</v>
      </c>
      <c r="G24" s="145">
        <v>0</v>
      </c>
      <c r="H24" s="54">
        <v>0</v>
      </c>
      <c r="I24" s="145">
        <v>0</v>
      </c>
      <c r="J24" s="56"/>
      <c r="K24" s="17">
        <f>SUM(E24:J24)</f>
        <v>0</v>
      </c>
      <c r="L24" s="28">
        <f t="shared" ref="L24" si="6">K24*100/D24</f>
        <v>0</v>
      </c>
      <c r="M24" s="29"/>
    </row>
    <row r="25" spans="1:13" x14ac:dyDescent="0.75">
      <c r="A25" s="50"/>
      <c r="B25" s="51" t="s">
        <v>42</v>
      </c>
      <c r="C25" s="52" t="s">
        <v>34</v>
      </c>
      <c r="D25" s="53">
        <v>8500</v>
      </c>
      <c r="E25" s="54">
        <v>0</v>
      </c>
      <c r="F25" s="54">
        <v>4250</v>
      </c>
      <c r="G25" s="145">
        <v>4250</v>
      </c>
      <c r="H25" s="54"/>
      <c r="I25" s="145"/>
      <c r="J25" s="56"/>
      <c r="K25" s="17">
        <f>SUM(E25:J25)</f>
        <v>8500</v>
      </c>
      <c r="L25" s="28">
        <f t="shared" si="5"/>
        <v>100</v>
      </c>
      <c r="M25" s="29"/>
    </row>
    <row r="26" spans="1:13" x14ac:dyDescent="0.75">
      <c r="A26" s="57">
        <v>4</v>
      </c>
      <c r="B26" s="58" t="s">
        <v>1</v>
      </c>
      <c r="C26" s="59"/>
      <c r="D26" s="166">
        <f>SUM(D28)</f>
        <v>15166</v>
      </c>
      <c r="E26" s="60">
        <v>0</v>
      </c>
      <c r="F26" s="60">
        <v>0</v>
      </c>
      <c r="G26" s="146">
        <v>0</v>
      </c>
      <c r="H26" s="60">
        <v>24818</v>
      </c>
      <c r="I26" s="146">
        <v>0</v>
      </c>
      <c r="J26" s="61">
        <v>0</v>
      </c>
      <c r="K26" s="60">
        <v>24818</v>
      </c>
      <c r="L26" s="62">
        <f t="shared" si="5"/>
        <v>163.642357905842</v>
      </c>
      <c r="M26" s="63" t="s">
        <v>26</v>
      </c>
    </row>
    <row r="27" spans="1:13" x14ac:dyDescent="0.75">
      <c r="A27" s="64"/>
      <c r="B27" s="65" t="s">
        <v>7</v>
      </c>
      <c r="C27" s="66"/>
      <c r="D27" s="167"/>
      <c r="E27" s="67"/>
      <c r="F27" s="67"/>
      <c r="G27" s="147"/>
      <c r="H27" s="67"/>
      <c r="I27" s="147"/>
      <c r="J27" s="68"/>
      <c r="K27" s="69"/>
      <c r="L27" s="70"/>
      <c r="M27" s="71"/>
    </row>
    <row r="28" spans="1:13" x14ac:dyDescent="0.75">
      <c r="A28" s="72"/>
      <c r="B28" s="73" t="s">
        <v>43</v>
      </c>
      <c r="C28" s="74" t="s">
        <v>34</v>
      </c>
      <c r="D28" s="75">
        <v>15166</v>
      </c>
      <c r="E28" s="17">
        <v>0</v>
      </c>
      <c r="F28" s="17">
        <v>0</v>
      </c>
      <c r="G28" s="148">
        <v>0</v>
      </c>
      <c r="H28" s="17">
        <v>15166</v>
      </c>
      <c r="I28" s="148">
        <v>0</v>
      </c>
      <c r="J28" s="76">
        <v>0</v>
      </c>
      <c r="K28" s="56">
        <f>SUM(E28:J28)</f>
        <v>15166</v>
      </c>
      <c r="L28" s="77">
        <f t="shared" ref="L28:L34" si="7">K28*100/D28</f>
        <v>100</v>
      </c>
      <c r="M28" s="29"/>
    </row>
    <row r="29" spans="1:13" x14ac:dyDescent="0.75">
      <c r="A29" s="78">
        <v>5</v>
      </c>
      <c r="B29" s="79" t="s">
        <v>2</v>
      </c>
      <c r="C29" s="80"/>
      <c r="D29" s="81">
        <v>2140</v>
      </c>
      <c r="E29" s="82">
        <v>0</v>
      </c>
      <c r="F29" s="82">
        <v>0</v>
      </c>
      <c r="G29" s="149">
        <v>0</v>
      </c>
      <c r="H29" s="82">
        <v>2140</v>
      </c>
      <c r="I29" s="149">
        <v>0</v>
      </c>
      <c r="J29" s="83">
        <v>0</v>
      </c>
      <c r="K29" s="82">
        <v>2140</v>
      </c>
      <c r="L29" s="84">
        <f t="shared" si="7"/>
        <v>100</v>
      </c>
      <c r="M29" s="46" t="s">
        <v>26</v>
      </c>
    </row>
    <row r="30" spans="1:13" x14ac:dyDescent="0.75">
      <c r="A30" s="85"/>
      <c r="B30" s="13" t="s">
        <v>30</v>
      </c>
      <c r="C30" s="86" t="s">
        <v>34</v>
      </c>
      <c r="D30" s="15">
        <v>1000</v>
      </c>
      <c r="E30" s="87">
        <v>0</v>
      </c>
      <c r="F30" s="87">
        <v>0</v>
      </c>
      <c r="G30" s="150">
        <v>0</v>
      </c>
      <c r="H30" s="87">
        <v>1000</v>
      </c>
      <c r="I30" s="150">
        <v>0</v>
      </c>
      <c r="J30" s="88">
        <v>0</v>
      </c>
      <c r="K30" s="89">
        <f>SUM(E30:J30)</f>
        <v>1000</v>
      </c>
      <c r="L30" s="19">
        <f t="shared" si="7"/>
        <v>100</v>
      </c>
      <c r="M30" s="20"/>
    </row>
    <row r="31" spans="1:13" x14ac:dyDescent="0.75">
      <c r="A31" s="90"/>
      <c r="B31" s="91" t="s">
        <v>31</v>
      </c>
      <c r="C31" s="92" t="s">
        <v>34</v>
      </c>
      <c r="D31" s="93">
        <v>1140</v>
      </c>
      <c r="E31" s="94">
        <v>0</v>
      </c>
      <c r="F31" s="94">
        <v>0</v>
      </c>
      <c r="G31" s="151">
        <v>0</v>
      </c>
      <c r="H31" s="94"/>
      <c r="I31" s="151">
        <v>0</v>
      </c>
      <c r="J31" s="95">
        <v>1140</v>
      </c>
      <c r="K31" s="94">
        <f>SUM(E31:J31)</f>
        <v>1140</v>
      </c>
      <c r="L31" s="38">
        <f t="shared" si="7"/>
        <v>100</v>
      </c>
      <c r="M31" s="96"/>
    </row>
    <row r="32" spans="1:13" ht="84" x14ac:dyDescent="0.75">
      <c r="A32" s="46">
        <v>6</v>
      </c>
      <c r="B32" s="97" t="s">
        <v>54</v>
      </c>
      <c r="C32" s="98" t="s">
        <v>34</v>
      </c>
      <c r="D32" s="42">
        <v>0</v>
      </c>
      <c r="E32" s="99">
        <v>0</v>
      </c>
      <c r="F32" s="99">
        <v>0</v>
      </c>
      <c r="G32" s="152">
        <v>0</v>
      </c>
      <c r="H32" s="99">
        <v>0</v>
      </c>
      <c r="I32" s="152">
        <v>0</v>
      </c>
      <c r="J32" s="100">
        <v>0</v>
      </c>
      <c r="K32" s="100">
        <v>0</v>
      </c>
      <c r="L32" s="45" t="e">
        <f>K32*100/D32</f>
        <v>#DIV/0!</v>
      </c>
      <c r="M32" s="46" t="s">
        <v>26</v>
      </c>
    </row>
    <row r="33" spans="1:13" x14ac:dyDescent="0.75">
      <c r="A33" s="101">
        <v>7</v>
      </c>
      <c r="B33" s="178" t="s">
        <v>3</v>
      </c>
      <c r="C33" s="179"/>
      <c r="D33" s="102">
        <f>SUM(D34:D37)</f>
        <v>33450</v>
      </c>
      <c r="E33" s="103">
        <v>0</v>
      </c>
      <c r="F33" s="103">
        <v>0</v>
      </c>
      <c r="G33" s="153">
        <v>0</v>
      </c>
      <c r="H33" s="103">
        <f>SUM(H34:H37)</f>
        <v>0</v>
      </c>
      <c r="I33" s="153">
        <f>SUM(I34:I37)</f>
        <v>6000</v>
      </c>
      <c r="J33" s="104">
        <f>SUM(J34:J37)</f>
        <v>0</v>
      </c>
      <c r="K33" s="104">
        <f>SUM(E33:J33)</f>
        <v>6000</v>
      </c>
      <c r="L33" s="62">
        <f t="shared" si="7"/>
        <v>17.937219730941703</v>
      </c>
      <c r="M33" s="63" t="s">
        <v>26</v>
      </c>
    </row>
    <row r="34" spans="1:13" x14ac:dyDescent="0.75">
      <c r="A34" s="85"/>
      <c r="B34" s="73" t="s">
        <v>32</v>
      </c>
      <c r="C34" s="105" t="s">
        <v>34</v>
      </c>
      <c r="D34" s="15">
        <v>6000</v>
      </c>
      <c r="E34" s="87">
        <v>0</v>
      </c>
      <c r="F34" s="87">
        <v>0</v>
      </c>
      <c r="G34" s="150">
        <v>0</v>
      </c>
      <c r="H34" s="87"/>
      <c r="I34" s="150">
        <v>6000</v>
      </c>
      <c r="J34" s="106">
        <v>0</v>
      </c>
      <c r="K34" s="107">
        <f>SUM(E34:J34)</f>
        <v>6000</v>
      </c>
      <c r="L34" s="19">
        <f t="shared" si="7"/>
        <v>100</v>
      </c>
      <c r="M34" s="20"/>
    </row>
    <row r="35" spans="1:13" x14ac:dyDescent="0.75">
      <c r="A35" s="108"/>
      <c r="B35" s="73" t="s">
        <v>33</v>
      </c>
      <c r="C35" s="109"/>
      <c r="D35" s="75"/>
      <c r="E35" s="16"/>
      <c r="F35" s="16"/>
      <c r="G35" s="140"/>
      <c r="H35" s="16"/>
      <c r="I35" s="140"/>
      <c r="J35" s="110"/>
      <c r="K35" s="111"/>
      <c r="L35" s="28"/>
      <c r="M35" s="29"/>
    </row>
    <row r="36" spans="1:13" x14ac:dyDescent="0.75">
      <c r="A36" s="72"/>
      <c r="B36" s="112" t="s">
        <v>19</v>
      </c>
      <c r="C36" s="113" t="s">
        <v>34</v>
      </c>
      <c r="D36" s="114">
        <v>7950</v>
      </c>
      <c r="E36" s="115">
        <v>0</v>
      </c>
      <c r="F36" s="115">
        <v>0</v>
      </c>
      <c r="G36" s="154">
        <v>0</v>
      </c>
      <c r="H36" s="115"/>
      <c r="I36" s="154">
        <v>0</v>
      </c>
      <c r="J36" s="116">
        <v>0</v>
      </c>
      <c r="K36" s="117">
        <f>SUM(E36:J36)</f>
        <v>0</v>
      </c>
      <c r="L36" s="118">
        <f>K36*100/D36</f>
        <v>0</v>
      </c>
      <c r="M36" s="119"/>
    </row>
    <row r="37" spans="1:13" ht="42" x14ac:dyDescent="0.75">
      <c r="A37" s="50"/>
      <c r="B37" s="120" t="s">
        <v>20</v>
      </c>
      <c r="C37" s="121" t="s">
        <v>34</v>
      </c>
      <c r="D37" s="122">
        <v>19500</v>
      </c>
      <c r="E37" s="123">
        <v>0</v>
      </c>
      <c r="F37" s="123">
        <v>0</v>
      </c>
      <c r="G37" s="155">
        <v>0</v>
      </c>
      <c r="H37" s="123"/>
      <c r="I37" s="155">
        <v>0</v>
      </c>
      <c r="J37" s="124">
        <v>0</v>
      </c>
      <c r="K37" s="125">
        <f>SUM(E37:J37)</f>
        <v>0</v>
      </c>
      <c r="L37" s="126">
        <f>K37*100/D37</f>
        <v>0</v>
      </c>
      <c r="M37" s="119"/>
    </row>
    <row r="38" spans="1:13" x14ac:dyDescent="0.75">
      <c r="A38" s="180" t="s">
        <v>15</v>
      </c>
      <c r="B38" s="181"/>
      <c r="C38" s="182"/>
      <c r="D38" s="127">
        <f>D33+D32+D29+D26+D21+D20+D7</f>
        <v>881456</v>
      </c>
      <c r="E38" s="128">
        <f>E33+E32+E29+E26+E21+E20+E7</f>
        <v>120603.25</v>
      </c>
      <c r="F38" s="127">
        <f>F33+F32+F29+F26+F21+F20+F7</f>
        <v>99375.08</v>
      </c>
      <c r="G38" s="156">
        <f t="shared" ref="G38:J38" si="8">G33+G32+G29+G26+G21+G20+G7</f>
        <v>134741.68</v>
      </c>
      <c r="H38" s="127">
        <f t="shared" si="8"/>
        <v>117889.41</v>
      </c>
      <c r="I38" s="156">
        <f t="shared" si="8"/>
        <v>60446.96</v>
      </c>
      <c r="J38" s="127">
        <f t="shared" si="8"/>
        <v>89394.19</v>
      </c>
      <c r="K38" s="128">
        <f>K33+K32+K29+K26+K21+K20+K7</f>
        <v>622450.57000000007</v>
      </c>
      <c r="L38" s="129">
        <f>(K38*100)/D38</f>
        <v>70.616181635838899</v>
      </c>
      <c r="M38" s="130"/>
    </row>
    <row r="40" spans="1:13" x14ac:dyDescent="0.75">
      <c r="B40" s="132" t="s">
        <v>46</v>
      </c>
      <c r="C40" s="132"/>
      <c r="D40" s="132"/>
      <c r="E40" s="132"/>
      <c r="F40" s="132"/>
      <c r="H40" s="132"/>
      <c r="J40" s="132"/>
      <c r="L40" s="132"/>
    </row>
    <row r="41" spans="1:13" x14ac:dyDescent="0.75">
      <c r="B41" s="170" t="s">
        <v>55</v>
      </c>
      <c r="C41" s="170"/>
      <c r="D41" s="170"/>
      <c r="E41" s="170"/>
      <c r="F41" s="170"/>
      <c r="G41" s="170"/>
      <c r="H41" s="170"/>
      <c r="I41" s="170"/>
      <c r="J41" s="170"/>
      <c r="K41" s="170"/>
      <c r="L41" s="170"/>
    </row>
    <row r="42" spans="1:13" x14ac:dyDescent="0.75">
      <c r="B42" s="170"/>
      <c r="C42" s="170"/>
      <c r="D42" s="170"/>
      <c r="E42" s="170"/>
      <c r="F42" s="170"/>
      <c r="G42" s="170"/>
      <c r="H42" s="170"/>
      <c r="I42" s="170"/>
      <c r="J42" s="170"/>
      <c r="K42" s="170"/>
      <c r="L42" s="170"/>
    </row>
    <row r="43" spans="1:13" x14ac:dyDescent="0.75">
      <c r="B43" s="170"/>
      <c r="C43" s="170"/>
      <c r="D43" s="170"/>
      <c r="E43" s="170"/>
      <c r="F43" s="170"/>
      <c r="G43" s="170"/>
      <c r="H43" s="170"/>
      <c r="I43" s="170"/>
      <c r="J43" s="170"/>
      <c r="K43" s="170"/>
      <c r="L43" s="170"/>
    </row>
    <row r="44" spans="1:13" x14ac:dyDescent="0.75">
      <c r="B44" s="132" t="s">
        <v>37</v>
      </c>
      <c r="C44" s="132"/>
      <c r="D44" s="132"/>
      <c r="E44" s="132"/>
      <c r="F44" s="132"/>
      <c r="H44" s="132"/>
      <c r="J44" s="132"/>
      <c r="L44" s="132"/>
    </row>
    <row r="45" spans="1:13" x14ac:dyDescent="0.75">
      <c r="B45" s="132"/>
      <c r="C45" s="132"/>
      <c r="D45" s="132"/>
      <c r="E45" s="132"/>
      <c r="F45" s="132"/>
      <c r="H45" s="134" t="s">
        <v>47</v>
      </c>
      <c r="J45" s="132"/>
      <c r="L45" s="132"/>
    </row>
    <row r="46" spans="1:13" x14ac:dyDescent="0.75">
      <c r="B46" s="132"/>
      <c r="C46" s="132"/>
      <c r="D46" s="132"/>
      <c r="E46" s="132"/>
      <c r="F46" s="132"/>
      <c r="H46" s="171" t="s">
        <v>48</v>
      </c>
      <c r="I46" s="171"/>
      <c r="J46" s="171"/>
      <c r="L46" s="132"/>
    </row>
    <row r="47" spans="1:13" x14ac:dyDescent="0.75">
      <c r="B47" s="132"/>
      <c r="C47" s="132"/>
      <c r="D47" s="132"/>
      <c r="E47" s="132"/>
      <c r="F47" s="132"/>
      <c r="H47" s="171" t="s">
        <v>49</v>
      </c>
      <c r="I47" s="171"/>
      <c r="J47" s="171"/>
      <c r="L47" s="132"/>
    </row>
    <row r="48" spans="1:13" x14ac:dyDescent="0.75">
      <c r="B48" s="132"/>
      <c r="C48" s="132"/>
      <c r="D48" s="132"/>
      <c r="E48" s="132"/>
      <c r="F48" s="132"/>
      <c r="H48" s="171" t="s">
        <v>38</v>
      </c>
      <c r="I48" s="171"/>
      <c r="J48" s="171"/>
      <c r="L48" s="132"/>
    </row>
    <row r="49" spans="2:12" ht="27.75" x14ac:dyDescent="0.65">
      <c r="B49" s="132"/>
      <c r="C49" s="132"/>
      <c r="D49" s="132"/>
      <c r="E49" s="132"/>
      <c r="F49" s="132"/>
      <c r="H49" s="132"/>
      <c r="J49" s="132"/>
      <c r="L49" s="132"/>
    </row>
    <row r="50" spans="2:12" x14ac:dyDescent="0.75">
      <c r="B50" s="132"/>
      <c r="C50" s="132"/>
      <c r="D50" s="132"/>
      <c r="E50" s="132"/>
      <c r="F50" s="132" t="s">
        <v>44</v>
      </c>
      <c r="H50" s="132"/>
      <c r="J50" s="132"/>
      <c r="L50" s="132"/>
    </row>
    <row r="51" spans="2:12" ht="27.75" x14ac:dyDescent="0.65">
      <c r="B51" s="132"/>
      <c r="C51" s="132"/>
      <c r="D51" s="132"/>
      <c r="E51" s="132"/>
      <c r="F51" s="132"/>
      <c r="H51" s="132"/>
      <c r="J51" s="132"/>
      <c r="L51" s="132"/>
    </row>
    <row r="52" spans="2:12" x14ac:dyDescent="0.75">
      <c r="B52" s="132"/>
      <c r="C52" s="132"/>
      <c r="D52" s="132"/>
      <c r="E52" s="132"/>
      <c r="F52" s="134" t="s">
        <v>50</v>
      </c>
      <c r="H52" s="132"/>
      <c r="J52" s="132"/>
      <c r="L52" s="132"/>
    </row>
    <row r="53" spans="2:12" x14ac:dyDescent="0.75">
      <c r="B53" s="132"/>
      <c r="C53" s="132"/>
      <c r="D53" s="132"/>
      <c r="E53" s="132"/>
      <c r="F53" s="171" t="s">
        <v>51</v>
      </c>
      <c r="G53" s="171"/>
      <c r="H53" s="171"/>
      <c r="J53" s="132"/>
      <c r="L53" s="132"/>
    </row>
    <row r="54" spans="2:12" x14ac:dyDescent="0.75">
      <c r="B54" s="132"/>
      <c r="C54" s="132"/>
      <c r="D54" s="132"/>
      <c r="E54" s="132"/>
      <c r="F54" s="171" t="s">
        <v>52</v>
      </c>
      <c r="G54" s="171"/>
      <c r="H54" s="171"/>
      <c r="J54" s="132"/>
      <c r="L54" s="132"/>
    </row>
  </sheetData>
  <mergeCells count="22">
    <mergeCell ref="H47:J47"/>
    <mergeCell ref="H48:J48"/>
    <mergeCell ref="F53:H53"/>
    <mergeCell ref="F54:H54"/>
    <mergeCell ref="A38:C38"/>
    <mergeCell ref="D26:D27"/>
    <mergeCell ref="K5:K6"/>
    <mergeCell ref="B41:L43"/>
    <mergeCell ref="H46:J46"/>
    <mergeCell ref="B7:C7"/>
    <mergeCell ref="E5:J5"/>
    <mergeCell ref="B21:C21"/>
    <mergeCell ref="B33:C33"/>
    <mergeCell ref="A1:M1"/>
    <mergeCell ref="A2:M2"/>
    <mergeCell ref="A3:M3"/>
    <mergeCell ref="A5:A6"/>
    <mergeCell ref="B5:B6"/>
    <mergeCell ref="C5:C6"/>
    <mergeCell ref="D5:D6"/>
    <mergeCell ref="L5:L6"/>
    <mergeCell ref="M5:M6"/>
  </mergeCells>
  <pageMargins left="0.39370078740157483" right="0.39370078740157483" top="0.39370078740157483" bottom="0.59" header="0.31496062992125984" footer="0.31496062992125984"/>
  <pageSetup paperSize="9" scale="61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รายงานผลการใช้จ่ายงบประมาณ</vt:lpstr>
      <vt:lpstr>รายงานผลการใช้จ่ายงบประมาณ!Print_Titles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2025-04-04T03:24:53Z</cp:lastPrinted>
  <dcterms:created xsi:type="dcterms:W3CDTF">2023-05-30T14:10:06Z</dcterms:created>
  <dcterms:modified xsi:type="dcterms:W3CDTF">2025-04-13T11:47:16Z</dcterms:modified>
</cp:coreProperties>
</file>